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Function Costing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<sst xmlns="http://schemas.openxmlformats.org/spreadsheetml/2006/main" count="70" uniqueCount="45">
  <si>
    <t>Date:</t>
  </si>
  <si>
    <t>Numbers</t>
  </si>
  <si>
    <t>Total</t>
  </si>
  <si>
    <t>Catering</t>
  </si>
  <si>
    <t>Bar</t>
  </si>
  <si>
    <t>Rates</t>
  </si>
  <si>
    <t>Hours T 1/3</t>
  </si>
  <si>
    <t>Hours T1/2</t>
  </si>
  <si>
    <t>Total Staff Costs: Full Time and Casual</t>
  </si>
  <si>
    <t>Price PP</t>
  </si>
  <si>
    <t xml:space="preserve"> </t>
  </si>
  <si>
    <t>Casual Hours Total</t>
  </si>
  <si>
    <t>123/function costings/blank</t>
  </si>
  <si>
    <t>Total REVENUE Excl GST</t>
  </si>
  <si>
    <t>Hours T3/4</t>
  </si>
  <si>
    <t>less Misc</t>
  </si>
  <si>
    <t>Total Profit/Loss</t>
  </si>
  <si>
    <t>Profit/Loss</t>
  </si>
  <si>
    <t>less Drink Costs 35%</t>
  </si>
  <si>
    <t>BAR WAGES</t>
  </si>
  <si>
    <t>CATERING WAGES</t>
  </si>
  <si>
    <t>Total Full Time</t>
  </si>
  <si>
    <t>Function Name:</t>
  </si>
  <si>
    <t>Drinks Income</t>
  </si>
  <si>
    <t>Catering Income</t>
  </si>
  <si>
    <t>less GST</t>
  </si>
  <si>
    <t>Casual 1</t>
  </si>
  <si>
    <t>Casual 2</t>
  </si>
  <si>
    <t>Casual 3</t>
  </si>
  <si>
    <t>Casual 4</t>
  </si>
  <si>
    <t>Casual 5</t>
  </si>
  <si>
    <t>Casual Kitchen Hand</t>
  </si>
  <si>
    <t>Full Time 1</t>
  </si>
  <si>
    <t>Full Time 2</t>
  </si>
  <si>
    <t>Add estimated 17 percent on costs</t>
  </si>
  <si>
    <t>less Food Costs 38%</t>
  </si>
  <si>
    <t>Bar Revenue (excl GST)</t>
  </si>
  <si>
    <t>Catering Revenue (excl GST)</t>
  </si>
  <si>
    <t>Full Time Wages</t>
  </si>
  <si>
    <t>Casual Wages</t>
  </si>
  <si>
    <t>Full Time + Casual Wages</t>
  </si>
  <si>
    <t>less Flowers/Linen/hire</t>
  </si>
  <si>
    <t>less Catering Wages</t>
  </si>
  <si>
    <t>less Bar Wages</t>
  </si>
  <si>
    <r>
      <t xml:space="preserve">Function Costing Sheet </t>
    </r>
    <r>
      <rPr>
        <sz val="12"/>
        <rFont val="Arial"/>
        <family val="2"/>
      </rPr>
      <t xml:space="preserve"> (insert your own figures)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</si>
</sst>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i/>
      <sz val="8"/>
      <name val="Arial"/>
      <family val="2"/>
    </font>
    <font>
      <b/>
      <i/>
      <sz val="8"/>
      <color indexed="1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4" fontId="1" fillId="0" borderId="0" xfId="44" applyFont="1" applyAlignment="1">
      <alignment horizontal="right"/>
    </xf>
    <xf numFmtId="4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/>
    </xf>
    <xf numFmtId="44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4" fontId="8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4" fontId="6" fillId="0" borderId="0" xfId="0" applyNumberFormat="1" applyFont="1" applyFill="1" applyBorder="1" applyAlignment="1">
      <alignment/>
    </xf>
    <xf numFmtId="44" fontId="6" fillId="0" borderId="0" xfId="44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4" fontId="1" fillId="33" borderId="0" xfId="0" applyNumberFormat="1" applyFont="1" applyFill="1" applyAlignment="1">
      <alignment/>
    </xf>
    <xf numFmtId="0" fontId="1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4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44" fontId="1" fillId="33" borderId="0" xfId="44" applyFont="1" applyFill="1" applyAlignment="1">
      <alignment/>
    </xf>
    <xf numFmtId="0" fontId="2" fillId="0" borderId="12" xfId="0" applyFont="1" applyFill="1" applyBorder="1" applyAlignment="1">
      <alignment/>
    </xf>
    <xf numFmtId="44" fontId="2" fillId="0" borderId="1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44" fontId="1" fillId="2" borderId="13" xfId="44" applyFont="1" applyFill="1" applyBorder="1" applyAlignment="1">
      <alignment/>
    </xf>
    <xf numFmtId="44" fontId="1" fillId="2" borderId="13" xfId="44" applyFont="1" applyFill="1" applyBorder="1" applyAlignment="1">
      <alignment/>
    </xf>
    <xf numFmtId="0" fontId="2" fillId="2" borderId="13" xfId="0" applyFont="1" applyFill="1" applyBorder="1" applyAlignment="1">
      <alignment/>
    </xf>
    <xf numFmtId="44" fontId="2" fillId="2" borderId="13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44" fontId="1" fillId="2" borderId="0" xfId="44" applyFont="1" applyFill="1" applyAlignment="1">
      <alignment/>
    </xf>
    <xf numFmtId="0" fontId="0" fillId="2" borderId="0" xfId="0" applyFill="1" applyAlignment="1">
      <alignment/>
    </xf>
    <xf numFmtId="0" fontId="2" fillId="2" borderId="10" xfId="0" applyFont="1" applyFill="1" applyBorder="1" applyAlignment="1">
      <alignment/>
    </xf>
    <xf numFmtId="44" fontId="2" fillId="2" borderId="10" xfId="44" applyFont="1" applyFill="1" applyBorder="1" applyAlignment="1">
      <alignment/>
    </xf>
    <xf numFmtId="44" fontId="2" fillId="2" borderId="0" xfId="44" applyFont="1" applyFill="1" applyBorder="1" applyAlignment="1">
      <alignment/>
    </xf>
    <xf numFmtId="44" fontId="2" fillId="2" borderId="12" xfId="44" applyFont="1" applyFill="1" applyBorder="1" applyAlignment="1">
      <alignment/>
    </xf>
    <xf numFmtId="0" fontId="0" fillId="2" borderId="13" xfId="0" applyFill="1" applyBorder="1" applyAlignment="1">
      <alignment/>
    </xf>
    <xf numFmtId="44" fontId="2" fillId="2" borderId="13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44" fontId="2" fillId="2" borderId="0" xfId="0" applyNumberFormat="1" applyFont="1" applyFill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44" fontId="1" fillId="2" borderId="0" xfId="44" applyFont="1" applyFill="1" applyBorder="1" applyAlignment="1">
      <alignment/>
    </xf>
    <xf numFmtId="44" fontId="2" fillId="2" borderId="12" xfId="44" applyFont="1" applyFill="1" applyBorder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PageLayoutView="0" workbookViewId="0" topLeftCell="A1">
      <selection activeCell="J4" sqref="J4"/>
    </sheetView>
  </sheetViews>
  <sheetFormatPr defaultColWidth="9.140625" defaultRowHeight="12.75"/>
  <cols>
    <col min="1" max="1" width="0.85546875" style="0" customWidth="1"/>
    <col min="2" max="2" width="19.140625" style="0" customWidth="1"/>
    <col min="3" max="3" width="10.140625" style="0" customWidth="1"/>
    <col min="4" max="4" width="10.57421875" style="0" customWidth="1"/>
    <col min="5" max="5" width="11.140625" style="0" customWidth="1"/>
    <col min="6" max="6" width="2.28125" style="0" customWidth="1"/>
    <col min="7" max="7" width="16.421875" style="0" customWidth="1"/>
    <col min="8" max="8" width="4.57421875" style="0" customWidth="1"/>
    <col min="9" max="9" width="9.7109375" style="0" customWidth="1"/>
    <col min="13" max="13" width="10.28125" style="0" bestFit="1" customWidth="1"/>
  </cols>
  <sheetData>
    <row r="1" ht="15.75">
      <c r="B1" s="65" t="s">
        <v>44</v>
      </c>
    </row>
    <row r="2" spans="1:2" ht="12" customHeight="1">
      <c r="A2" s="17"/>
      <c r="B2" s="17"/>
    </row>
    <row r="3" spans="1:9" ht="12.75">
      <c r="A3" s="16"/>
      <c r="B3" s="33" t="s">
        <v>22</v>
      </c>
      <c r="C3" s="1"/>
      <c r="D3" s="1"/>
      <c r="E3" s="1"/>
      <c r="F3" s="1"/>
      <c r="G3" s="1"/>
      <c r="H3" s="1"/>
      <c r="I3" s="1"/>
    </row>
    <row r="4" spans="1:9" ht="12.75">
      <c r="A4" s="16"/>
      <c r="B4" s="33" t="s">
        <v>0</v>
      </c>
      <c r="C4" s="2"/>
      <c r="D4" s="1"/>
      <c r="E4" s="1"/>
      <c r="F4" s="1"/>
      <c r="G4" s="1"/>
      <c r="H4" s="1"/>
      <c r="I4" s="1"/>
    </row>
    <row r="5" spans="1:9" ht="12.75">
      <c r="A5" s="16"/>
      <c r="B5" s="18"/>
      <c r="C5" s="3" t="s">
        <v>1</v>
      </c>
      <c r="D5" s="3" t="s">
        <v>9</v>
      </c>
      <c r="E5" s="1"/>
      <c r="F5" s="1"/>
      <c r="G5" s="8"/>
      <c r="H5" s="8"/>
      <c r="I5" s="8"/>
    </row>
    <row r="6" spans="1:9" ht="15">
      <c r="A6" s="16"/>
      <c r="B6" s="19" t="s">
        <v>24</v>
      </c>
      <c r="C6" s="3">
        <v>130</v>
      </c>
      <c r="D6" s="4">
        <v>40</v>
      </c>
      <c r="E6" s="5">
        <f>SUM(C6*D6)</f>
        <v>5200</v>
      </c>
      <c r="F6" s="9"/>
      <c r="G6" s="20"/>
      <c r="H6" s="11"/>
      <c r="I6" s="11"/>
    </row>
    <row r="7" spans="1:9" ht="12.75">
      <c r="A7" s="16"/>
      <c r="B7" s="19" t="s">
        <v>23</v>
      </c>
      <c r="C7" s="3"/>
      <c r="E7" s="4">
        <v>2500</v>
      </c>
      <c r="F7" s="1"/>
      <c r="G7" s="11"/>
      <c r="H7" s="11"/>
      <c r="I7" s="11"/>
    </row>
    <row r="8" spans="1:9" ht="12.75">
      <c r="A8" s="16"/>
      <c r="B8" s="19"/>
      <c r="C8" s="3"/>
      <c r="D8" s="3"/>
      <c r="E8" s="3"/>
      <c r="F8" s="1"/>
      <c r="G8" s="21"/>
      <c r="H8" s="11"/>
      <c r="I8" s="11"/>
    </row>
    <row r="9" spans="1:9" ht="12.75">
      <c r="A9" s="16"/>
      <c r="B9" s="19" t="s">
        <v>2</v>
      </c>
      <c r="C9" s="3"/>
      <c r="D9" s="3"/>
      <c r="E9" s="7">
        <f>SUM(E6+E7)</f>
        <v>7700</v>
      </c>
      <c r="F9" s="1"/>
      <c r="G9" s="21"/>
      <c r="H9" s="11"/>
      <c r="I9" s="11"/>
    </row>
    <row r="10" spans="1:9" ht="12.75">
      <c r="A10" s="16"/>
      <c r="B10" s="34" t="s">
        <v>25</v>
      </c>
      <c r="C10" s="1"/>
      <c r="D10" s="1"/>
      <c r="E10" s="6">
        <f>SUM(E9-E14)</f>
        <v>699.9999999999991</v>
      </c>
      <c r="F10" s="1"/>
      <c r="G10" s="11"/>
      <c r="H10" s="11"/>
      <c r="I10" s="11"/>
    </row>
    <row r="11" spans="1:9" ht="12.75">
      <c r="A11" s="16"/>
      <c r="B11" s="19"/>
      <c r="C11" s="3"/>
      <c r="D11" s="3"/>
      <c r="E11" s="3"/>
      <c r="F11" s="1"/>
      <c r="G11" s="11"/>
      <c r="H11" s="11"/>
      <c r="I11" s="11"/>
    </row>
    <row r="12" spans="1:9" ht="12.75">
      <c r="A12" s="16"/>
      <c r="B12" s="19" t="s">
        <v>3</v>
      </c>
      <c r="C12" s="3"/>
      <c r="D12" s="3"/>
      <c r="E12" s="5">
        <f>SUM(E6/11)*10</f>
        <v>4727.272727272728</v>
      </c>
      <c r="F12" s="1"/>
      <c r="G12" s="17"/>
      <c r="H12" s="17"/>
      <c r="I12" s="17"/>
    </row>
    <row r="13" spans="1:9" ht="12.75">
      <c r="A13" s="16"/>
      <c r="B13" s="19" t="s">
        <v>4</v>
      </c>
      <c r="C13" s="3"/>
      <c r="D13" s="3"/>
      <c r="E13" s="5">
        <f>SUM(E7/11)*10</f>
        <v>2272.727272727273</v>
      </c>
      <c r="F13" s="1"/>
      <c r="G13" s="26"/>
      <c r="H13" s="26"/>
      <c r="I13" s="26"/>
    </row>
    <row r="14" spans="1:9" ht="12.75">
      <c r="A14" s="16"/>
      <c r="B14" s="14" t="s">
        <v>13</v>
      </c>
      <c r="C14" s="1"/>
      <c r="D14" s="1"/>
      <c r="E14" s="12">
        <f>SUM(E12:E13)</f>
        <v>7000.000000000001</v>
      </c>
      <c r="F14" s="1"/>
      <c r="G14" s="26"/>
      <c r="H14" s="26"/>
      <c r="I14" s="26"/>
    </row>
    <row r="15" spans="1:9" ht="12.75">
      <c r="A15" s="13"/>
      <c r="F15" s="1"/>
      <c r="G15" s="27"/>
      <c r="H15" s="27"/>
      <c r="I15" s="27"/>
    </row>
    <row r="16" spans="1:9" ht="12.75">
      <c r="A16" s="13"/>
      <c r="B16" s="38" t="s">
        <v>19</v>
      </c>
      <c r="C16" s="39" t="s">
        <v>6</v>
      </c>
      <c r="D16" s="39" t="s">
        <v>7</v>
      </c>
      <c r="E16" s="39" t="s">
        <v>14</v>
      </c>
      <c r="F16" s="40"/>
      <c r="G16" s="28" t="s">
        <v>36</v>
      </c>
      <c r="H16" s="28"/>
      <c r="I16" s="29">
        <f>SUM(E13)</f>
        <v>2272.727272727273</v>
      </c>
    </row>
    <row r="17" spans="1:9" ht="12.75">
      <c r="A17" s="16"/>
      <c r="B17" s="41" t="s">
        <v>26</v>
      </c>
      <c r="C17" s="40">
        <v>5</v>
      </c>
      <c r="D17" s="40">
        <v>1</v>
      </c>
      <c r="E17" s="40">
        <v>0</v>
      </c>
      <c r="F17" s="40"/>
      <c r="G17" s="28" t="s">
        <v>18</v>
      </c>
      <c r="H17" s="28"/>
      <c r="I17" s="29">
        <f>SUM(E13*0.35)</f>
        <v>795.4545454545455</v>
      </c>
    </row>
    <row r="18" spans="2:9" ht="12.75">
      <c r="B18" s="41" t="s">
        <v>27</v>
      </c>
      <c r="C18" s="40">
        <v>5</v>
      </c>
      <c r="D18" s="40">
        <v>1</v>
      </c>
      <c r="E18" s="40">
        <v>0</v>
      </c>
      <c r="F18" s="40"/>
      <c r="G18" s="28"/>
      <c r="H18" s="28"/>
      <c r="I18" s="28"/>
    </row>
    <row r="19" spans="2:9" ht="12.75">
      <c r="B19" s="41" t="s">
        <v>28</v>
      </c>
      <c r="C19" s="40">
        <v>5</v>
      </c>
      <c r="D19" s="40">
        <v>0</v>
      </c>
      <c r="E19" s="40">
        <v>0</v>
      </c>
      <c r="F19" s="40"/>
      <c r="G19" s="28" t="s">
        <v>43</v>
      </c>
      <c r="H19" s="28"/>
      <c r="I19" s="29">
        <f>SUM(E32)</f>
        <v>875.16</v>
      </c>
    </row>
    <row r="20" spans="2:9" ht="12.75">
      <c r="B20" s="41" t="s">
        <v>29</v>
      </c>
      <c r="C20" s="40"/>
      <c r="D20" s="40"/>
      <c r="E20" s="40">
        <v>0</v>
      </c>
      <c r="F20" s="40"/>
      <c r="G20" s="28" t="s">
        <v>15</v>
      </c>
      <c r="H20" s="28"/>
      <c r="I20" s="35">
        <v>50</v>
      </c>
    </row>
    <row r="21" spans="2:9" ht="12.75">
      <c r="B21" s="41" t="s">
        <v>30</v>
      </c>
      <c r="C21" s="40" t="s">
        <v>10</v>
      </c>
      <c r="D21" s="40"/>
      <c r="E21" s="40"/>
      <c r="F21" s="40"/>
      <c r="G21" s="30" t="s">
        <v>17</v>
      </c>
      <c r="H21" s="31"/>
      <c r="I21" s="32">
        <f>SUM(I16-I17-I18-I19-I20)</f>
        <v>552.1127272727275</v>
      </c>
    </row>
    <row r="22" spans="2:9" ht="12.75">
      <c r="B22" s="42" t="s">
        <v>11</v>
      </c>
      <c r="C22" s="42">
        <f>SUM(C17:C21)</f>
        <v>15</v>
      </c>
      <c r="D22" s="42">
        <f>SUM(D17:D21)</f>
        <v>2</v>
      </c>
      <c r="E22" s="42">
        <f>SUM(E17:E21)</f>
        <v>0</v>
      </c>
      <c r="F22" s="40"/>
      <c r="G22" s="25"/>
      <c r="H22" s="25"/>
      <c r="I22" s="25"/>
    </row>
    <row r="23" spans="2:9" ht="12.75">
      <c r="B23" s="43" t="s">
        <v>5</v>
      </c>
      <c r="C23" s="44">
        <v>20</v>
      </c>
      <c r="D23" s="44">
        <v>24</v>
      </c>
      <c r="E23" s="44">
        <v>28</v>
      </c>
      <c r="F23" s="40"/>
      <c r="G23" s="10"/>
      <c r="H23" s="10"/>
      <c r="I23" s="10"/>
    </row>
    <row r="24" spans="2:9" ht="12.75">
      <c r="B24" s="40"/>
      <c r="C24" s="44">
        <f>SUM(C22*C23)</f>
        <v>300</v>
      </c>
      <c r="D24" s="44">
        <f>SUM(D22*D23)</f>
        <v>48</v>
      </c>
      <c r="E24" s="45">
        <f>SUM(E22*E23)</f>
        <v>0</v>
      </c>
      <c r="F24" s="40"/>
      <c r="G24" s="10"/>
      <c r="H24" s="10"/>
      <c r="I24" s="10"/>
    </row>
    <row r="25" spans="2:14" ht="12.75">
      <c r="B25" s="46" t="s">
        <v>39</v>
      </c>
      <c r="C25" s="43"/>
      <c r="D25" s="43"/>
      <c r="E25" s="47">
        <f>SUM(C24+D24+E24)</f>
        <v>348</v>
      </c>
      <c r="F25" s="40"/>
      <c r="G25" s="10"/>
      <c r="H25" s="10"/>
      <c r="I25" s="10"/>
      <c r="K25" s="17"/>
      <c r="L25" s="17"/>
      <c r="M25" s="17"/>
      <c r="N25" s="17"/>
    </row>
    <row r="26" spans="2:14" ht="12.75">
      <c r="B26" s="48"/>
      <c r="C26" s="49"/>
      <c r="D26" s="49"/>
      <c r="E26" s="50"/>
      <c r="F26" s="40"/>
      <c r="G26" s="10"/>
      <c r="H26" s="10"/>
      <c r="I26" s="10"/>
      <c r="K26" s="17"/>
      <c r="L26" s="17"/>
      <c r="M26" s="17"/>
      <c r="N26" s="17"/>
    </row>
    <row r="27" spans="2:14" ht="12.75">
      <c r="B27" s="41" t="s">
        <v>32</v>
      </c>
      <c r="C27" s="40">
        <v>5</v>
      </c>
      <c r="D27" s="40">
        <v>40</v>
      </c>
      <c r="E27" s="51">
        <f>SUM(C27*D27)</f>
        <v>200</v>
      </c>
      <c r="F27" s="40"/>
      <c r="G27" s="10"/>
      <c r="H27" s="10"/>
      <c r="I27" s="10"/>
      <c r="K27" s="17"/>
      <c r="L27" s="17"/>
      <c r="M27" s="17"/>
      <c r="N27" s="17"/>
    </row>
    <row r="28" spans="2:14" ht="12.75">
      <c r="B28" s="41" t="s">
        <v>32</v>
      </c>
      <c r="C28" s="40">
        <v>5</v>
      </c>
      <c r="D28" s="40">
        <v>40</v>
      </c>
      <c r="E28" s="51">
        <f>SUM(C28*D28)</f>
        <v>200</v>
      </c>
      <c r="F28" s="52"/>
      <c r="G28" s="10"/>
      <c r="H28" s="10"/>
      <c r="I28" s="10"/>
      <c r="K28" s="17"/>
      <c r="L28" s="17"/>
      <c r="M28" s="17"/>
      <c r="N28" s="17"/>
    </row>
    <row r="29" spans="2:14" ht="12.75">
      <c r="B29" s="53" t="s">
        <v>38</v>
      </c>
      <c r="C29" s="42"/>
      <c r="D29" s="42"/>
      <c r="E29" s="54">
        <f>SUM(E27:E28)</f>
        <v>400</v>
      </c>
      <c r="F29" s="52"/>
      <c r="G29" s="10"/>
      <c r="H29" s="10"/>
      <c r="I29" s="10"/>
      <c r="K29" s="17"/>
      <c r="L29" s="17"/>
      <c r="M29" s="17"/>
      <c r="N29" s="17"/>
    </row>
    <row r="30" spans="2:14" ht="12.75">
      <c r="B30" s="48" t="s">
        <v>40</v>
      </c>
      <c r="C30" s="49"/>
      <c r="D30" s="49"/>
      <c r="E30" s="55">
        <f>SUM(E25+E29)</f>
        <v>748</v>
      </c>
      <c r="F30" s="52"/>
      <c r="G30" s="10"/>
      <c r="H30" s="10"/>
      <c r="I30" s="10"/>
      <c r="K30" s="17"/>
      <c r="L30" s="17"/>
      <c r="M30" s="17"/>
      <c r="N30" s="17"/>
    </row>
    <row r="31" spans="2:14" ht="12.75">
      <c r="B31" s="41" t="s">
        <v>34</v>
      </c>
      <c r="C31" s="40"/>
      <c r="D31" s="40"/>
      <c r="E31" s="51">
        <f>SUM(E30*0.17)</f>
        <v>127.16000000000001</v>
      </c>
      <c r="F31" s="52"/>
      <c r="G31" s="10"/>
      <c r="H31" s="10"/>
      <c r="I31" s="10"/>
      <c r="K31" s="22"/>
      <c r="L31" s="11"/>
      <c r="M31" s="11"/>
      <c r="N31" s="17"/>
    </row>
    <row r="32" spans="2:14" ht="13.5" thickBot="1">
      <c r="B32" s="40" t="s">
        <v>8</v>
      </c>
      <c r="C32" s="40"/>
      <c r="D32" s="40"/>
      <c r="E32" s="56">
        <f>SUM(E30+E31)</f>
        <v>875.16</v>
      </c>
      <c r="F32" s="52"/>
      <c r="G32" s="28"/>
      <c r="H32" s="28"/>
      <c r="I32" s="28"/>
      <c r="K32" s="21"/>
      <c r="L32" s="11"/>
      <c r="M32" s="11"/>
      <c r="N32" s="17"/>
    </row>
    <row r="33" spans="6:14" ht="13.5" thickTop="1">
      <c r="F33" s="10"/>
      <c r="G33" s="28"/>
      <c r="H33" s="28"/>
      <c r="I33" s="28"/>
      <c r="K33" s="23"/>
      <c r="L33" s="11"/>
      <c r="M33" s="11"/>
      <c r="N33" s="17"/>
    </row>
    <row r="34" spans="2:14" ht="12.75">
      <c r="B34" s="38" t="s">
        <v>20</v>
      </c>
      <c r="C34" s="39" t="s">
        <v>6</v>
      </c>
      <c r="D34" s="39" t="s">
        <v>7</v>
      </c>
      <c r="E34" s="39" t="s">
        <v>14</v>
      </c>
      <c r="F34" s="40"/>
      <c r="G34" s="28" t="s">
        <v>37</v>
      </c>
      <c r="H34" s="28"/>
      <c r="I34" s="29">
        <f>SUM(E12)</f>
        <v>4727.272727272728</v>
      </c>
      <c r="K34" s="24"/>
      <c r="L34" s="11"/>
      <c r="M34" s="11"/>
      <c r="N34" s="17"/>
    </row>
    <row r="35" spans="2:14" ht="12.75">
      <c r="B35" s="41" t="s">
        <v>26</v>
      </c>
      <c r="C35" s="40">
        <v>5</v>
      </c>
      <c r="D35" s="40">
        <v>2</v>
      </c>
      <c r="E35" s="40">
        <v>0</v>
      </c>
      <c r="F35" s="52"/>
      <c r="G35" s="28" t="s">
        <v>35</v>
      </c>
      <c r="H35" s="28"/>
      <c r="I35" s="29">
        <f>SUM(E12*0.38)</f>
        <v>1796.3636363636367</v>
      </c>
      <c r="K35" s="17"/>
      <c r="L35" s="17"/>
      <c r="M35" s="17"/>
      <c r="N35" s="17"/>
    </row>
    <row r="36" spans="2:14" ht="12.75">
      <c r="B36" s="41" t="s">
        <v>27</v>
      </c>
      <c r="C36" s="40">
        <v>4</v>
      </c>
      <c r="D36" s="40">
        <v>1</v>
      </c>
      <c r="E36" s="40">
        <v>0</v>
      </c>
      <c r="F36" s="52"/>
      <c r="G36" s="28"/>
      <c r="H36" s="28"/>
      <c r="I36" s="28"/>
      <c r="K36" s="17"/>
      <c r="L36" s="17"/>
      <c r="M36" s="17"/>
      <c r="N36" s="17"/>
    </row>
    <row r="37" spans="2:14" ht="12.75">
      <c r="B37" s="41" t="s">
        <v>28</v>
      </c>
      <c r="C37" s="40">
        <v>4</v>
      </c>
      <c r="D37" s="40">
        <v>1</v>
      </c>
      <c r="E37" s="40">
        <v>0</v>
      </c>
      <c r="F37" s="52"/>
      <c r="G37" s="28" t="s">
        <v>42</v>
      </c>
      <c r="H37" s="28"/>
      <c r="I37" s="29">
        <f>SUM(E51)</f>
        <v>2122.26</v>
      </c>
      <c r="K37" s="17"/>
      <c r="L37" s="17"/>
      <c r="M37" s="17"/>
      <c r="N37" s="17"/>
    </row>
    <row r="38" spans="2:14" ht="12.75">
      <c r="B38" s="41" t="s">
        <v>29</v>
      </c>
      <c r="C38" s="40">
        <v>4</v>
      </c>
      <c r="D38" s="40">
        <v>1</v>
      </c>
      <c r="E38" s="40">
        <v>0</v>
      </c>
      <c r="F38" s="52"/>
      <c r="G38" s="28" t="s">
        <v>41</v>
      </c>
      <c r="H38" s="28"/>
      <c r="I38" s="35">
        <v>170</v>
      </c>
      <c r="K38" s="17"/>
      <c r="L38" s="17"/>
      <c r="M38" s="17"/>
      <c r="N38" s="17"/>
    </row>
    <row r="39" spans="2:14" ht="12.75">
      <c r="B39" s="41" t="s">
        <v>31</v>
      </c>
      <c r="C39" s="40">
        <v>1</v>
      </c>
      <c r="D39" s="40">
        <v>2</v>
      </c>
      <c r="E39" s="40">
        <v>0</v>
      </c>
      <c r="F39" s="52"/>
      <c r="G39" s="30" t="s">
        <v>17</v>
      </c>
      <c r="H39" s="31"/>
      <c r="I39" s="32">
        <f>SUM(I34-I35-I36-I37-I38)</f>
        <v>638.6490909090908</v>
      </c>
      <c r="K39" s="17"/>
      <c r="L39" s="17"/>
      <c r="M39" s="17"/>
      <c r="N39" s="17"/>
    </row>
    <row r="40" spans="2:9" ht="12.75">
      <c r="B40" s="42" t="s">
        <v>11</v>
      </c>
      <c r="C40" s="42">
        <f>SUM(C35:C39)</f>
        <v>18</v>
      </c>
      <c r="D40" s="42">
        <f>SUM(D35:D39)</f>
        <v>7</v>
      </c>
      <c r="E40" s="42">
        <f>SUM(E35:E39)</f>
        <v>0</v>
      </c>
      <c r="F40" s="52"/>
      <c r="G40" s="28"/>
      <c r="H40" s="28"/>
      <c r="I40" s="28"/>
    </row>
    <row r="41" spans="2:9" ht="12.75">
      <c r="B41" s="43" t="s">
        <v>5</v>
      </c>
      <c r="C41" s="44">
        <v>20</v>
      </c>
      <c r="D41" s="44">
        <v>24</v>
      </c>
      <c r="E41" s="44">
        <v>28</v>
      </c>
      <c r="F41" s="40"/>
      <c r="G41" s="10"/>
      <c r="H41" s="10"/>
      <c r="I41" s="10"/>
    </row>
    <row r="42" spans="2:6" ht="12.75">
      <c r="B42" s="40"/>
      <c r="C42" s="44">
        <f>SUM(C40*C41)</f>
        <v>360</v>
      </c>
      <c r="D42" s="44">
        <f>SUM(D40*D41)</f>
        <v>168</v>
      </c>
      <c r="E42" s="45">
        <f>SUM(E40*E41)</f>
        <v>0</v>
      </c>
      <c r="F42" s="40"/>
    </row>
    <row r="43" spans="2:9" ht="12.75">
      <c r="B43" s="46" t="s">
        <v>39</v>
      </c>
      <c r="C43" s="57"/>
      <c r="D43" s="57"/>
      <c r="E43" s="58">
        <f>SUM(C42+D42+E42)</f>
        <v>528</v>
      </c>
      <c r="F43" s="40"/>
      <c r="G43" s="10"/>
      <c r="H43" s="10"/>
      <c r="I43" s="10"/>
    </row>
    <row r="44" spans="2:9" ht="12.75">
      <c r="B44" s="59"/>
      <c r="C44" s="52"/>
      <c r="D44" s="52"/>
      <c r="E44" s="60"/>
      <c r="F44" s="40"/>
      <c r="G44" s="10"/>
      <c r="H44" s="10"/>
      <c r="I44" s="10"/>
    </row>
    <row r="45" spans="2:9" ht="12.75">
      <c r="B45" s="41" t="s">
        <v>32</v>
      </c>
      <c r="C45" s="40">
        <v>5</v>
      </c>
      <c r="D45" s="40">
        <v>50</v>
      </c>
      <c r="E45" s="51">
        <f>SUM(C45*D45)</f>
        <v>250</v>
      </c>
      <c r="F45" s="40"/>
      <c r="G45" s="10"/>
      <c r="H45" s="10"/>
      <c r="I45" s="10"/>
    </row>
    <row r="46" spans="2:9" ht="12.75">
      <c r="B46" s="41" t="s">
        <v>33</v>
      </c>
      <c r="C46" s="40">
        <v>5</v>
      </c>
      <c r="D46" s="40">
        <v>40</v>
      </c>
      <c r="E46" s="51">
        <f>SUM(C46*D46)</f>
        <v>200</v>
      </c>
      <c r="F46" s="52"/>
      <c r="G46" s="15"/>
      <c r="H46" s="15"/>
      <c r="I46" s="15"/>
    </row>
    <row r="47" spans="2:9" ht="12.75">
      <c r="B47" s="53" t="s">
        <v>38</v>
      </c>
      <c r="C47" s="61"/>
      <c r="D47" s="61"/>
      <c r="E47" s="54">
        <f>SUM(E45:E46)</f>
        <v>450</v>
      </c>
      <c r="F47" s="52"/>
      <c r="G47" s="15"/>
      <c r="H47" s="15"/>
      <c r="I47" s="15"/>
    </row>
    <row r="48" spans="2:9" ht="12.75">
      <c r="B48" s="48" t="s">
        <v>40</v>
      </c>
      <c r="C48" s="62"/>
      <c r="D48" s="62"/>
      <c r="E48" s="63">
        <f>SUM(E43+E47)</f>
        <v>978</v>
      </c>
      <c r="F48" s="52"/>
      <c r="G48" s="15"/>
      <c r="H48" s="15"/>
      <c r="I48" s="15"/>
    </row>
    <row r="49" spans="2:9" ht="12.75">
      <c r="B49" s="41" t="s">
        <v>34</v>
      </c>
      <c r="C49" s="52"/>
      <c r="D49" s="52"/>
      <c r="E49" s="51">
        <f>SUM(E48*0.17)</f>
        <v>166.26000000000002</v>
      </c>
      <c r="F49" s="52"/>
      <c r="G49" s="15"/>
      <c r="H49" s="15"/>
      <c r="I49" s="15"/>
    </row>
    <row r="50" spans="2:9" ht="12.75">
      <c r="B50" s="40" t="s">
        <v>21</v>
      </c>
      <c r="C50" s="40"/>
      <c r="D50" s="40"/>
      <c r="E50" s="54">
        <f>SUM(E47:E49)</f>
        <v>1594.26</v>
      </c>
      <c r="F50" s="52"/>
      <c r="G50" s="15"/>
      <c r="H50" s="15"/>
      <c r="I50" s="15"/>
    </row>
    <row r="51" spans="2:9" ht="13.5" thickBot="1">
      <c r="B51" s="59" t="s">
        <v>8</v>
      </c>
      <c r="C51" s="59"/>
      <c r="D51" s="40"/>
      <c r="E51" s="64">
        <f>SUM(E43+E50)</f>
        <v>2122.26</v>
      </c>
      <c r="F51" s="52"/>
      <c r="G51" s="36" t="s">
        <v>16</v>
      </c>
      <c r="H51" s="36"/>
      <c r="I51" s="37">
        <f>SUM(I39+I21)</f>
        <v>1190.7618181818184</v>
      </c>
    </row>
    <row r="52" ht="13.5" thickTop="1"/>
    <row r="53" ht="12.75">
      <c r="B53" s="1" t="s">
        <v>12</v>
      </c>
    </row>
    <row r="64" spans="2:5" ht="12.75">
      <c r="B64" s="1" t="s">
        <v>10</v>
      </c>
      <c r="C64" s="1" t="s">
        <v>10</v>
      </c>
      <c r="D64" s="1" t="s">
        <v>10</v>
      </c>
      <c r="E64" s="1" t="s">
        <v>10</v>
      </c>
    </row>
    <row r="65" spans="2:5" ht="12.75">
      <c r="B65" s="1" t="s">
        <v>10</v>
      </c>
      <c r="C65" s="1" t="s">
        <v>10</v>
      </c>
      <c r="D65" s="1" t="s">
        <v>10</v>
      </c>
      <c r="E65" s="1" t="s">
        <v>10</v>
      </c>
    </row>
    <row r="70" spans="2:5" ht="12.75">
      <c r="B70" s="1"/>
      <c r="C70" s="1"/>
      <c r="D70" s="1"/>
      <c r="E7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Vardy</dc:creator>
  <cp:keywords/>
  <dc:description/>
  <cp:lastModifiedBy>user1</cp:lastModifiedBy>
  <cp:lastPrinted>2014-03-31T05:11:14Z</cp:lastPrinted>
  <dcterms:created xsi:type="dcterms:W3CDTF">2003-05-26T01:10:10Z</dcterms:created>
  <dcterms:modified xsi:type="dcterms:W3CDTF">2014-08-07T03:17:29Z</dcterms:modified>
  <cp:category/>
  <cp:version/>
  <cp:contentType/>
  <cp:contentStatus/>
</cp:coreProperties>
</file>