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ch\Dropbox (Golf Australia)\Golf Australia - Corporate Data\Golf Development\7.2 Clubs &amp; Facilities Support\7.2.31 Corona Virus Response\Immediate Assistance Program\"/>
    </mc:Choice>
  </mc:AlternateContent>
  <xr:revisionPtr revIDLastSave="0" documentId="8_{9B9CC3B0-9CC4-4693-B119-F028CE56B4E0}" xr6:coauthVersionLast="45" xr6:coauthVersionMax="45" xr10:uidLastSave="{00000000-0000-0000-0000-000000000000}"/>
  <bookViews>
    <workbookView xWindow="6270" yWindow="-16320" windowWidth="29040" windowHeight="15840" activeTab="1" xr2:uid="{303A0A5B-00FE-410C-B662-57B61F426D4F}"/>
  </bookViews>
  <sheets>
    <sheet name="Detailed Cashflow Estimate" sheetId="1" r:id="rId1"/>
    <sheet name="Summary Cashflow Estimate" sheetId="2" r:id="rId2"/>
    <sheet name="EXAMPLE Detailed Cashflow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2" i="4" l="1"/>
  <c r="M102" i="4"/>
  <c r="L102" i="4"/>
  <c r="K102" i="4"/>
  <c r="J102" i="4"/>
  <c r="I102" i="4"/>
  <c r="H102" i="4"/>
  <c r="G102" i="4"/>
  <c r="F102" i="4"/>
  <c r="E102" i="4"/>
  <c r="D102" i="4"/>
  <c r="C102" i="4"/>
  <c r="O101" i="4"/>
  <c r="O100" i="4"/>
  <c r="O99" i="4"/>
  <c r="O98" i="4"/>
  <c r="O102" i="4" s="1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O95" i="4"/>
  <c r="O94" i="4"/>
  <c r="O93" i="4"/>
  <c r="N91" i="4"/>
  <c r="M91" i="4"/>
  <c r="L91" i="4"/>
  <c r="K91" i="4"/>
  <c r="J91" i="4"/>
  <c r="I91" i="4"/>
  <c r="H91" i="4"/>
  <c r="G91" i="4"/>
  <c r="F91" i="4"/>
  <c r="E91" i="4"/>
  <c r="D91" i="4"/>
  <c r="C91" i="4"/>
  <c r="O90" i="4"/>
  <c r="O89" i="4"/>
  <c r="O88" i="4"/>
  <c r="O87" i="4"/>
  <c r="O86" i="4"/>
  <c r="O85" i="4"/>
  <c r="O84" i="4"/>
  <c r="O83" i="4"/>
  <c r="O91" i="4" s="1"/>
  <c r="O82" i="4"/>
  <c r="N80" i="4"/>
  <c r="N103" i="4" s="1"/>
  <c r="M80" i="4"/>
  <c r="M103" i="4" s="1"/>
  <c r="L80" i="4"/>
  <c r="L103" i="4" s="1"/>
  <c r="K80" i="4"/>
  <c r="K103" i="4" s="1"/>
  <c r="J80" i="4"/>
  <c r="J103" i="4" s="1"/>
  <c r="I80" i="4"/>
  <c r="I103" i="4" s="1"/>
  <c r="H80" i="4"/>
  <c r="H103" i="4" s="1"/>
  <c r="G80" i="4"/>
  <c r="G103" i="4" s="1"/>
  <c r="F80" i="4"/>
  <c r="F103" i="4" s="1"/>
  <c r="E80" i="4"/>
  <c r="E103" i="4" s="1"/>
  <c r="D80" i="4"/>
  <c r="D103" i="4" s="1"/>
  <c r="C80" i="4"/>
  <c r="C103" i="4" s="1"/>
  <c r="O79" i="4"/>
  <c r="O78" i="4"/>
  <c r="O77" i="4"/>
  <c r="O76" i="4"/>
  <c r="O75" i="4"/>
  <c r="O80" i="4" s="1"/>
  <c r="N73" i="4"/>
  <c r="M73" i="4"/>
  <c r="L73" i="4"/>
  <c r="K73" i="4"/>
  <c r="J73" i="4"/>
  <c r="I73" i="4"/>
  <c r="H73" i="4"/>
  <c r="G73" i="4"/>
  <c r="F73" i="4"/>
  <c r="E73" i="4"/>
  <c r="D73" i="4"/>
  <c r="C73" i="4"/>
  <c r="O72" i="4"/>
  <c r="O71" i="4"/>
  <c r="O70" i="4"/>
  <c r="O69" i="4"/>
  <c r="O68" i="4"/>
  <c r="O67" i="4"/>
  <c r="O66" i="4"/>
  <c r="O65" i="4"/>
  <c r="O64" i="4"/>
  <c r="O63" i="4"/>
  <c r="O62" i="4"/>
  <c r="O61" i="4"/>
  <c r="O73" i="4" s="1"/>
  <c r="N59" i="4"/>
  <c r="M59" i="4"/>
  <c r="L59" i="4"/>
  <c r="K59" i="4"/>
  <c r="J59" i="4"/>
  <c r="I59" i="4"/>
  <c r="H59" i="4"/>
  <c r="G59" i="4"/>
  <c r="F59" i="4"/>
  <c r="E59" i="4"/>
  <c r="D59" i="4"/>
  <c r="C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59" i="4" s="1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O42" i="4"/>
  <c r="M38" i="4"/>
  <c r="M104" i="4" s="1"/>
  <c r="I38" i="4"/>
  <c r="I104" i="4" s="1"/>
  <c r="E38" i="4"/>
  <c r="E104" i="4" s="1"/>
  <c r="N37" i="4"/>
  <c r="M37" i="4"/>
  <c r="L37" i="4"/>
  <c r="K37" i="4"/>
  <c r="J37" i="4"/>
  <c r="I37" i="4"/>
  <c r="H37" i="4"/>
  <c r="G37" i="4"/>
  <c r="F37" i="4"/>
  <c r="E37" i="4"/>
  <c r="D37" i="4"/>
  <c r="C37" i="4"/>
  <c r="O36" i="4"/>
  <c r="O35" i="4"/>
  <c r="O34" i="4"/>
  <c r="O33" i="4"/>
  <c r="O37" i="4" s="1"/>
  <c r="N31" i="4"/>
  <c r="N38" i="4" s="1"/>
  <c r="N104" i="4" s="1"/>
  <c r="M31" i="4"/>
  <c r="L31" i="4"/>
  <c r="L38" i="4" s="1"/>
  <c r="L104" i="4" s="1"/>
  <c r="K31" i="4"/>
  <c r="K38" i="4" s="1"/>
  <c r="K104" i="4" s="1"/>
  <c r="J31" i="4"/>
  <c r="J38" i="4" s="1"/>
  <c r="J104" i="4" s="1"/>
  <c r="I31" i="4"/>
  <c r="H31" i="4"/>
  <c r="H38" i="4" s="1"/>
  <c r="H104" i="4" s="1"/>
  <c r="G31" i="4"/>
  <c r="G38" i="4" s="1"/>
  <c r="G104" i="4" s="1"/>
  <c r="F31" i="4"/>
  <c r="F38" i="4" s="1"/>
  <c r="F104" i="4" s="1"/>
  <c r="E31" i="4"/>
  <c r="D31" i="4"/>
  <c r="D38" i="4" s="1"/>
  <c r="D104" i="4" s="1"/>
  <c r="C31" i="4"/>
  <c r="C38" i="4" s="1"/>
  <c r="C104" i="4" s="1"/>
  <c r="C105" i="4" s="1"/>
  <c r="D21" i="4" s="1"/>
  <c r="O30" i="4"/>
  <c r="O29" i="4"/>
  <c r="O28" i="4"/>
  <c r="O27" i="4"/>
  <c r="O26" i="4"/>
  <c r="O25" i="4"/>
  <c r="O24" i="4"/>
  <c r="O23" i="4"/>
  <c r="O31" i="4" s="1"/>
  <c r="O38" i="4" s="1"/>
  <c r="O103" i="4" l="1"/>
  <c r="O104" i="4" s="1"/>
  <c r="D105" i="4"/>
  <c r="E21" i="4" s="1"/>
  <c r="E105" i="4" s="1"/>
  <c r="F21" i="4" s="1"/>
  <c r="F105" i="4" s="1"/>
  <c r="G21" i="4" s="1"/>
  <c r="G105" i="4" s="1"/>
  <c r="H21" i="4" s="1"/>
  <c r="H105" i="4" s="1"/>
  <c r="I21" i="4" s="1"/>
  <c r="I105" i="4" s="1"/>
  <c r="J21" i="4" s="1"/>
  <c r="J105" i="4" s="1"/>
  <c r="K21" i="4" s="1"/>
  <c r="K105" i="4" s="1"/>
  <c r="L21" i="4" s="1"/>
  <c r="L105" i="4" s="1"/>
  <c r="M21" i="4" s="1"/>
  <c r="M105" i="4" s="1"/>
  <c r="N21" i="4" s="1"/>
  <c r="N105" i="4" s="1"/>
  <c r="O35" i="1" l="1"/>
  <c r="K26" i="2"/>
  <c r="L26" i="2"/>
  <c r="M26" i="2"/>
  <c r="N26" i="2"/>
  <c r="F25" i="2"/>
  <c r="G25" i="2"/>
  <c r="H25" i="2"/>
  <c r="I25" i="2"/>
  <c r="J25" i="2"/>
  <c r="K25" i="2"/>
  <c r="L25" i="2"/>
  <c r="M25" i="2"/>
  <c r="N25" i="2"/>
  <c r="D24" i="2"/>
  <c r="E24" i="2"/>
  <c r="F24" i="2"/>
  <c r="G24" i="2"/>
  <c r="H24" i="2"/>
  <c r="I24" i="2"/>
  <c r="J24" i="2"/>
  <c r="K24" i="2"/>
  <c r="L24" i="2"/>
  <c r="M24" i="2"/>
  <c r="N24" i="2"/>
  <c r="D23" i="2"/>
  <c r="E23" i="2"/>
  <c r="F23" i="2"/>
  <c r="G23" i="2"/>
  <c r="H23" i="2"/>
  <c r="I23" i="2"/>
  <c r="J23" i="2"/>
  <c r="K23" i="2"/>
  <c r="L23" i="2"/>
  <c r="M23" i="2"/>
  <c r="N23" i="2"/>
  <c r="D22" i="2"/>
  <c r="E22" i="2"/>
  <c r="F22" i="2"/>
  <c r="G22" i="2"/>
  <c r="H22" i="2"/>
  <c r="I22" i="2"/>
  <c r="J22" i="2"/>
  <c r="K22" i="2"/>
  <c r="L22" i="2"/>
  <c r="M22" i="2"/>
  <c r="N22" i="2"/>
  <c r="K15" i="2"/>
  <c r="L15" i="2"/>
  <c r="M15" i="2"/>
  <c r="N15" i="2"/>
  <c r="D14" i="2"/>
  <c r="E14" i="2"/>
  <c r="F14" i="2"/>
  <c r="G14" i="2"/>
  <c r="H14" i="2"/>
  <c r="I14" i="2"/>
  <c r="J14" i="2"/>
  <c r="K14" i="2"/>
  <c r="L14" i="2"/>
  <c r="M14" i="2"/>
  <c r="N14" i="2"/>
  <c r="F21" i="2"/>
  <c r="G21" i="2"/>
  <c r="H21" i="2"/>
  <c r="I21" i="2"/>
  <c r="J21" i="2"/>
  <c r="K21" i="2"/>
  <c r="L21" i="2"/>
  <c r="M21" i="2"/>
  <c r="N21" i="2"/>
  <c r="E20" i="2"/>
  <c r="F20" i="2"/>
  <c r="G20" i="2"/>
  <c r="H20" i="2"/>
  <c r="I20" i="2"/>
  <c r="J20" i="2"/>
  <c r="K20" i="2"/>
  <c r="L20" i="2"/>
  <c r="M20" i="2"/>
  <c r="N20" i="2"/>
  <c r="F19" i="2" l="1"/>
  <c r="G19" i="2"/>
  <c r="H19" i="2"/>
  <c r="I19" i="2"/>
  <c r="J19" i="2"/>
  <c r="K19" i="2"/>
  <c r="L19" i="2"/>
  <c r="M19" i="2"/>
  <c r="N19" i="2"/>
  <c r="E18" i="2"/>
  <c r="F18" i="2"/>
  <c r="G18" i="2"/>
  <c r="H18" i="2"/>
  <c r="I18" i="2"/>
  <c r="J18" i="2"/>
  <c r="K18" i="2"/>
  <c r="L18" i="2"/>
  <c r="M18" i="2"/>
  <c r="N18" i="2"/>
  <c r="C12" i="2"/>
  <c r="K13" i="2"/>
  <c r="L13" i="2"/>
  <c r="M13" i="2"/>
  <c r="N13" i="2"/>
  <c r="N101" i="1"/>
  <c r="M101" i="1"/>
  <c r="L101" i="1"/>
  <c r="K101" i="1"/>
  <c r="J101" i="1"/>
  <c r="I101" i="1"/>
  <c r="H101" i="1"/>
  <c r="G101" i="1"/>
  <c r="F101" i="1"/>
  <c r="E101" i="1"/>
  <c r="D101" i="1"/>
  <c r="C101" i="1"/>
  <c r="C24" i="2" s="1"/>
  <c r="O100" i="1"/>
  <c r="O99" i="1"/>
  <c r="O98" i="1"/>
  <c r="O97" i="1"/>
  <c r="O101" i="1" s="1"/>
  <c r="O24" i="2" s="1"/>
  <c r="N95" i="1"/>
  <c r="M95" i="1"/>
  <c r="L95" i="1"/>
  <c r="K95" i="1"/>
  <c r="J95" i="1"/>
  <c r="I95" i="1"/>
  <c r="H95" i="1"/>
  <c r="G95" i="1"/>
  <c r="F95" i="1"/>
  <c r="E95" i="1"/>
  <c r="D95" i="1"/>
  <c r="C95" i="1"/>
  <c r="C23" i="2" s="1"/>
  <c r="O94" i="1"/>
  <c r="O93" i="1"/>
  <c r="O92" i="1"/>
  <c r="N90" i="1"/>
  <c r="M90" i="1"/>
  <c r="L90" i="1"/>
  <c r="K90" i="1"/>
  <c r="J90" i="1"/>
  <c r="I90" i="1"/>
  <c r="H90" i="1"/>
  <c r="G90" i="1"/>
  <c r="F90" i="1"/>
  <c r="E90" i="1"/>
  <c r="D90" i="1"/>
  <c r="C90" i="1"/>
  <c r="C22" i="2" s="1"/>
  <c r="O89" i="1"/>
  <c r="O88" i="1"/>
  <c r="O87" i="1"/>
  <c r="O86" i="1"/>
  <c r="O85" i="1"/>
  <c r="O84" i="1"/>
  <c r="O83" i="1"/>
  <c r="O82" i="1"/>
  <c r="O81" i="1"/>
  <c r="O90" i="1" s="1"/>
  <c r="O22" i="2" s="1"/>
  <c r="N79" i="1"/>
  <c r="N102" i="1" s="1"/>
  <c r="M79" i="1"/>
  <c r="M102" i="1" s="1"/>
  <c r="L79" i="1"/>
  <c r="L102" i="1" s="1"/>
  <c r="K79" i="1"/>
  <c r="K102" i="1" s="1"/>
  <c r="J79" i="1"/>
  <c r="J102" i="1" s="1"/>
  <c r="I79" i="1"/>
  <c r="I102" i="1" s="1"/>
  <c r="H79" i="1"/>
  <c r="H102" i="1" s="1"/>
  <c r="G79" i="1"/>
  <c r="G102" i="1" s="1"/>
  <c r="F79" i="1"/>
  <c r="F102" i="1" s="1"/>
  <c r="E79" i="1"/>
  <c r="E21" i="2" s="1"/>
  <c r="D79" i="1"/>
  <c r="D21" i="2" s="1"/>
  <c r="C79" i="1"/>
  <c r="C21" i="2" s="1"/>
  <c r="O78" i="1"/>
  <c r="O77" i="1"/>
  <c r="O76" i="1"/>
  <c r="O75" i="1"/>
  <c r="O74" i="1"/>
  <c r="N72" i="1"/>
  <c r="M72" i="1"/>
  <c r="L72" i="1"/>
  <c r="K72" i="1"/>
  <c r="J72" i="1"/>
  <c r="I72" i="1"/>
  <c r="H72" i="1"/>
  <c r="G72" i="1"/>
  <c r="F72" i="1"/>
  <c r="E72" i="1"/>
  <c r="D72" i="1"/>
  <c r="D20" i="2" s="1"/>
  <c r="C72" i="1"/>
  <c r="C20" i="2" s="1"/>
  <c r="O71" i="1"/>
  <c r="O70" i="1"/>
  <c r="O69" i="1"/>
  <c r="O68" i="1"/>
  <c r="O67" i="1"/>
  <c r="O66" i="1"/>
  <c r="O65" i="1"/>
  <c r="O64" i="1"/>
  <c r="O63" i="1"/>
  <c r="O62" i="1"/>
  <c r="O61" i="1"/>
  <c r="O60" i="1"/>
  <c r="O72" i="1" s="1"/>
  <c r="O20" i="2" s="1"/>
  <c r="N58" i="1"/>
  <c r="M58" i="1"/>
  <c r="L58" i="1"/>
  <c r="K58" i="1"/>
  <c r="J58" i="1"/>
  <c r="I58" i="1"/>
  <c r="H58" i="1"/>
  <c r="G58" i="1"/>
  <c r="F58" i="1"/>
  <c r="E58" i="1"/>
  <c r="E19" i="2" s="1"/>
  <c r="D58" i="1"/>
  <c r="D19" i="2" s="1"/>
  <c r="C58" i="1"/>
  <c r="C19" i="2" s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N42" i="1"/>
  <c r="M42" i="1"/>
  <c r="L42" i="1"/>
  <c r="K42" i="1"/>
  <c r="J42" i="1"/>
  <c r="I42" i="1"/>
  <c r="H42" i="1"/>
  <c r="G42" i="1"/>
  <c r="F42" i="1"/>
  <c r="E42" i="1"/>
  <c r="D42" i="1"/>
  <c r="D18" i="2" s="1"/>
  <c r="C42" i="1"/>
  <c r="C18" i="2" s="1"/>
  <c r="O41" i="1"/>
  <c r="O42" i="1" s="1"/>
  <c r="O18" i="2" s="1"/>
  <c r="L37" i="1"/>
  <c r="K37" i="1"/>
  <c r="N36" i="1"/>
  <c r="M36" i="1"/>
  <c r="L36" i="1"/>
  <c r="K36" i="1"/>
  <c r="J36" i="1"/>
  <c r="I36" i="1"/>
  <c r="H36" i="1"/>
  <c r="G36" i="1"/>
  <c r="F36" i="1"/>
  <c r="E36" i="1"/>
  <c r="D36" i="1"/>
  <c r="C36" i="1"/>
  <c r="C14" i="2" s="1"/>
  <c r="O34" i="1"/>
  <c r="O33" i="1"/>
  <c r="O32" i="1"/>
  <c r="O36" i="1" s="1"/>
  <c r="O14" i="2" s="1"/>
  <c r="N30" i="1"/>
  <c r="N37" i="1" s="1"/>
  <c r="N103" i="1" s="1"/>
  <c r="M30" i="1"/>
  <c r="M37" i="1" s="1"/>
  <c r="M103" i="1" s="1"/>
  <c r="L30" i="1"/>
  <c r="K30" i="1"/>
  <c r="J30" i="1"/>
  <c r="J37" i="1" s="1"/>
  <c r="I30" i="1"/>
  <c r="I37" i="1" s="1"/>
  <c r="H30" i="1"/>
  <c r="H13" i="2" s="1"/>
  <c r="G30" i="1"/>
  <c r="G13" i="2" s="1"/>
  <c r="F30" i="1"/>
  <c r="F37" i="1" s="1"/>
  <c r="E30" i="1"/>
  <c r="E37" i="1" s="1"/>
  <c r="D30" i="1"/>
  <c r="D13" i="2" s="1"/>
  <c r="C30" i="1"/>
  <c r="C37" i="1" s="1"/>
  <c r="C15" i="2" s="1"/>
  <c r="O29" i="1"/>
  <c r="O28" i="1"/>
  <c r="O27" i="1"/>
  <c r="O26" i="1"/>
  <c r="O25" i="1"/>
  <c r="O24" i="1"/>
  <c r="O23" i="1"/>
  <c r="O22" i="1"/>
  <c r="C13" i="2" l="1"/>
  <c r="O95" i="1"/>
  <c r="O23" i="2" s="1"/>
  <c r="O79" i="1"/>
  <c r="O21" i="2" s="1"/>
  <c r="E102" i="1"/>
  <c r="E25" i="2" s="1"/>
  <c r="D102" i="1"/>
  <c r="D25" i="2" s="1"/>
  <c r="O58" i="1"/>
  <c r="O19" i="2" s="1"/>
  <c r="C102" i="1"/>
  <c r="C25" i="2" s="1"/>
  <c r="J103" i="1"/>
  <c r="J26" i="2" s="1"/>
  <c r="J15" i="2"/>
  <c r="J13" i="2"/>
  <c r="I103" i="1"/>
  <c r="I26" i="2" s="1"/>
  <c r="I15" i="2"/>
  <c r="I13" i="2"/>
  <c r="H37" i="1"/>
  <c r="G37" i="1"/>
  <c r="F13" i="2"/>
  <c r="F103" i="1"/>
  <c r="F26" i="2" s="1"/>
  <c r="F15" i="2"/>
  <c r="E15" i="2"/>
  <c r="E13" i="2"/>
  <c r="O30" i="1"/>
  <c r="D37" i="1"/>
  <c r="D15" i="2" s="1"/>
  <c r="K103" i="1"/>
  <c r="L103" i="1"/>
  <c r="E103" i="1" l="1"/>
  <c r="E26" i="2" s="1"/>
  <c r="D103" i="1"/>
  <c r="D26" i="2" s="1"/>
  <c r="O102" i="1"/>
  <c r="O25" i="2" s="1"/>
  <c r="C103" i="1"/>
  <c r="C104" i="1" s="1"/>
  <c r="D20" i="1" s="1"/>
  <c r="H103" i="1"/>
  <c r="H26" i="2" s="1"/>
  <c r="H15" i="2"/>
  <c r="G103" i="1"/>
  <c r="G26" i="2" s="1"/>
  <c r="G15" i="2"/>
  <c r="O37" i="1"/>
  <c r="O15" i="2" s="1"/>
  <c r="O13" i="2"/>
  <c r="C26" i="2" l="1"/>
  <c r="O103" i="1"/>
  <c r="O26" i="2" s="1"/>
  <c r="C27" i="2"/>
  <c r="D12" i="2" l="1"/>
  <c r="D104" i="1"/>
  <c r="E20" i="1" l="1"/>
  <c r="D27" i="2"/>
  <c r="E104" i="1" l="1"/>
  <c r="E12" i="2"/>
  <c r="F20" i="1" l="1"/>
  <c r="E27" i="2"/>
  <c r="F104" i="1" l="1"/>
  <c r="F12" i="2"/>
  <c r="G20" i="1" l="1"/>
  <c r="F27" i="2"/>
  <c r="G104" i="1" l="1"/>
  <c r="G12" i="2"/>
  <c r="H20" i="1" l="1"/>
  <c r="G27" i="2"/>
  <c r="H104" i="1" l="1"/>
  <c r="H12" i="2"/>
  <c r="I20" i="1" l="1"/>
  <c r="H27" i="2"/>
  <c r="I104" i="1" l="1"/>
  <c r="I12" i="2"/>
  <c r="J20" i="1" l="1"/>
  <c r="I27" i="2"/>
  <c r="J104" i="1" l="1"/>
  <c r="J12" i="2"/>
  <c r="K20" i="1" l="1"/>
  <c r="J27" i="2"/>
  <c r="K104" i="1" l="1"/>
  <c r="K12" i="2"/>
  <c r="L20" i="1" l="1"/>
  <c r="K27" i="2"/>
  <c r="L104" i="1" l="1"/>
  <c r="L12" i="2"/>
  <c r="M20" i="1" l="1"/>
  <c r="L27" i="2"/>
  <c r="M104" i="1" l="1"/>
  <c r="M12" i="2"/>
  <c r="N20" i="1" l="1"/>
  <c r="M27" i="2"/>
  <c r="N104" i="1" l="1"/>
  <c r="N27" i="2" s="1"/>
  <c r="N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tc={49F473FD-4A23-4521-BB79-FE81F8E38E87}</author>
    <author>tc={5E7EBFE1-D97E-40C7-8AE0-D27913E829A4}</author>
    <author>tc={1CEC9488-4FE9-4017-86F1-C91C9F35129A}</author>
    <author>tc={0274DD35-4C3D-4E98-BC2E-5DA2FD00AB4A}</author>
    <author>tc={93D5709F-17F7-4A93-BC7B-8375BC71D1A7}</author>
    <author>tc={632513AC-9346-4F08-9753-BE37227BA496}</author>
  </authors>
  <commentList>
    <comment ref="B28" authorId="0" shapeId="0" xr:uid="{49F473FD-4A23-4521-BB79-FE81F8E38E87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exclude wages &amp; exclude member charges.</t>
      </text>
    </comment>
    <comment ref="B29" authorId="1" shapeId="0" xr:uid="{5E7EBFE1-D97E-40C7-8AE0-D27913E829A4}">
      <text>
        <t>[Threaded comment]
Your version of Excel allows you to read this threaded comment; however, any edits to it will get removed if the file is opened in a newer version of Excel. Learn more: https://go.microsoft.com/fwlink/?linkid=870924
Comment:
    Tower rent, facility hire</t>
      </text>
    </comment>
    <comment ref="B33" authorId="2" shapeId="0" xr:uid="{1CEC9488-4FE9-4017-86F1-C91C9F35129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 debentures &amp; bank loans</t>
      </text>
    </comment>
    <comment ref="B35" authorId="3" shapeId="0" xr:uid="{0274DD35-4C3D-4E98-BC2E-5DA2FD00AB4A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incl. donations</t>
      </text>
    </comment>
    <comment ref="B47" authorId="4" shapeId="0" xr:uid="{93D5709F-17F7-4A93-BC7B-8375BC71D1A7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exclude loan interest</t>
      </text>
    </comment>
    <comment ref="B97" authorId="5" shapeId="0" xr:uid="{632513AC-9346-4F08-9753-BE37227BA49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debenture repayments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tc={3E7E2E29-C824-4370-998C-20CD260D8A27}</author>
    <author>tc={E73520BB-D019-49D1-A2BB-58DCD8249360}</author>
    <author>tc={6AD7768A-4EBF-4808-AA84-5E9CD803C91F}</author>
    <author>tc={ADC0EDAC-E979-42E6-8F74-978DBDEEBECD}</author>
    <author>tc={3FBE3C75-7035-4CFE-8986-0D1D1E3CDA3A}</author>
    <author>tc={365800A3-91EB-4751-99DD-3068E3CE8DC1}</author>
  </authors>
  <commentList>
    <comment ref="B29" authorId="0" shapeId="0" xr:uid="{3E7E2E29-C824-4370-998C-20CD260D8A27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exclude wages &amp; exclude member charges.</t>
      </text>
    </comment>
    <comment ref="B30" authorId="1" shapeId="0" xr:uid="{E73520BB-D019-49D1-A2BB-58DCD8249360}">
      <text>
        <t>[Threaded comment]
Your version of Excel allows you to read this threaded comment; however, any edits to it will get removed if the file is opened in a newer version of Excel. Learn more: https://go.microsoft.com/fwlink/?linkid=870924
Comment:
    Tower rent, facility hire</t>
      </text>
    </comment>
    <comment ref="B34" authorId="2" shapeId="0" xr:uid="{6AD7768A-4EBF-4808-AA84-5E9CD803C91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 debentures &amp; bank loans</t>
      </text>
    </comment>
    <comment ref="B36" authorId="3" shapeId="0" xr:uid="{ADC0EDAC-E979-42E6-8F74-978DBDEEBECD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incl. donations</t>
      </text>
    </comment>
    <comment ref="B48" authorId="4" shapeId="0" xr:uid="{3FBE3C75-7035-4CFE-8986-0D1D1E3CDA3A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exclude loan interest</t>
      </text>
    </comment>
    <comment ref="B98" authorId="5" shapeId="0" xr:uid="{365800A3-91EB-4751-99DD-3068E3CE8DC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debenture repayments</t>
      </text>
    </comment>
  </commentList>
</comments>
</file>

<file path=xl/sharedStrings.xml><?xml version="1.0" encoding="utf-8"?>
<sst xmlns="http://schemas.openxmlformats.org/spreadsheetml/2006/main" count="231" uniqueCount="107">
  <si>
    <t>1. Type your cash balance at the beginning in cell C10. To do so type over the current figure of $100. Include deposits not yet banked</t>
  </si>
  <si>
    <t xml:space="preserve">2. Type in your monthly ESTIMATED figures for cash in and cash out, month by month. </t>
  </si>
  <si>
    <t xml:space="preserve">3. To use the worksheet as part of a business plan, fill out as much as you can with projections and replace these with real figures when you have them. </t>
  </si>
  <si>
    <t>4. * Amend the Month column headings as required. If the first month of the cash flow estimate is say May then type May in the first column and so on.</t>
  </si>
  <si>
    <t>5. You should only enter the bank balance for the first month. Each month hence should reconcile back to your bank balance if you have entered all the data.</t>
  </si>
  <si>
    <t>6. This worksheet is all about cash, do not enter amounts charged to debtors.</t>
  </si>
  <si>
    <t>7. If you want you can add an 'actual' column adjacent to each month to track estimates against actuals.</t>
  </si>
  <si>
    <t>XXXX GOLF CLUB</t>
  </si>
  <si>
    <t xml:space="preserve">Cash in </t>
  </si>
  <si>
    <t>Month *</t>
  </si>
  <si>
    <t>Total</t>
  </si>
  <si>
    <t>Cash Balance at the start of each month #</t>
  </si>
  <si>
    <t>Operating Revenue</t>
  </si>
  <si>
    <t>Non mbr event  payments</t>
  </si>
  <si>
    <t>Comp fees</t>
  </si>
  <si>
    <t>Entrance fees</t>
  </si>
  <si>
    <t>Green fees</t>
  </si>
  <si>
    <t>Sponsorship received</t>
  </si>
  <si>
    <t>Subscription mbr account payments received</t>
  </si>
  <si>
    <t>Trading Income (F&amp;B, Golf)</t>
  </si>
  <si>
    <t>Other Income</t>
  </si>
  <si>
    <t>Total Operating Revenue</t>
  </si>
  <si>
    <t>Other Sources of Cash Inflows</t>
  </si>
  <si>
    <t>Grants received</t>
  </si>
  <si>
    <t>Funds borrowed</t>
  </si>
  <si>
    <t>Sale of assets</t>
  </si>
  <si>
    <t xml:space="preserve">Other </t>
  </si>
  <si>
    <t>Cash out (record in month actually paid)</t>
  </si>
  <si>
    <t>Inventory (Stock)</t>
  </si>
  <si>
    <t>Stock increase or decrease</t>
  </si>
  <si>
    <t xml:space="preserve">General &amp; Administrative </t>
  </si>
  <si>
    <t>Accounting/legal/consultant fees</t>
  </si>
  <si>
    <t>Advertising &amp; marketing</t>
  </si>
  <si>
    <t>Affiliation fees</t>
  </si>
  <si>
    <t>Bank charges</t>
  </si>
  <si>
    <t>Committee expenses</t>
  </si>
  <si>
    <t>Computer &amp; website expenses</t>
  </si>
  <si>
    <t>Insurance</t>
  </si>
  <si>
    <t>Match Expenses</t>
  </si>
  <si>
    <t>Office supplies</t>
  </si>
  <si>
    <t>Phone &amp; postage</t>
  </si>
  <si>
    <t>Printing &amp; stationary</t>
  </si>
  <si>
    <t>Rates</t>
  </si>
  <si>
    <t>Rent</t>
  </si>
  <si>
    <t>Other</t>
  </si>
  <si>
    <t>Course Expenses</t>
  </si>
  <si>
    <t>Course maintenance</t>
  </si>
  <si>
    <t>Fertiliser &amp; fungicide</t>
  </si>
  <si>
    <t>Equipment hire</t>
  </si>
  <si>
    <t>Fuel &amp; oil</t>
  </si>
  <si>
    <t>Herbicides &amp; pesticides</t>
  </si>
  <si>
    <t>Lease of equipment</t>
  </si>
  <si>
    <t>Machinery repairs</t>
  </si>
  <si>
    <t>Sundry supplies</t>
  </si>
  <si>
    <t>Vegetation management</t>
  </si>
  <si>
    <t>Vehicle expenses</t>
  </si>
  <si>
    <t>Water - course</t>
  </si>
  <si>
    <t>Total Course Expenses</t>
  </si>
  <si>
    <t>Employment Expenses</t>
  </si>
  <si>
    <t>Salaries/Wages</t>
  </si>
  <si>
    <t>PAYG</t>
  </si>
  <si>
    <t>Superannuation</t>
  </si>
  <si>
    <t>Travel Allowance</t>
  </si>
  <si>
    <t>Workcover Insurance/Payroll Tax</t>
  </si>
  <si>
    <t>Total Employment Expenses</t>
  </si>
  <si>
    <t>Clubhouse Expenses</t>
  </si>
  <si>
    <t>Cleaning &amp; cleaning products</t>
  </si>
  <si>
    <t>Electricity/Gas</t>
  </si>
  <si>
    <t>Laundry/dry cleaning</t>
  </si>
  <si>
    <t>Locker room supplies</t>
  </si>
  <si>
    <t>Repairs &amp; maintenance</t>
  </si>
  <si>
    <t>Waste removal</t>
  </si>
  <si>
    <t>Water - clubhouse</t>
  </si>
  <si>
    <t>Total Clubhouse Expenses</t>
  </si>
  <si>
    <t>Other Expenses</t>
  </si>
  <si>
    <t>Bank Loan Interest</t>
  </si>
  <si>
    <t>GST</t>
  </si>
  <si>
    <t>Total Other Expenses</t>
  </si>
  <si>
    <t>Other Cash Outflows</t>
  </si>
  <si>
    <t>Loan repayments</t>
  </si>
  <si>
    <t>Total Other Cash Outflows</t>
  </si>
  <si>
    <t xml:space="preserve">Total Monthly Cash Out </t>
  </si>
  <si>
    <r>
      <t xml:space="preserve">Net difference </t>
    </r>
    <r>
      <rPr>
        <sz val="10"/>
        <rFont val="Arial"/>
        <family val="2"/>
      </rPr>
      <t xml:space="preserve">† </t>
    </r>
  </si>
  <si>
    <t>Cash Balance at the end of each month ‡</t>
  </si>
  <si>
    <t>Notes:</t>
  </si>
  <si>
    <t>†  Net difference shows if more cash came in, than went out for the month, or vice versa; and how much.</t>
  </si>
  <si>
    <t>‡  The cash balance at the start and end of each month will update as you enter the data.</t>
  </si>
  <si>
    <t>The coloured cells update automatically as you enter the data and you should not enter data into them.</t>
  </si>
  <si>
    <t>See more notes below</t>
  </si>
  <si>
    <t>Instructions for using the worksheet</t>
  </si>
  <si>
    <t>N/A</t>
  </si>
  <si>
    <t xml:space="preserve">Total Monthly Cash in </t>
  </si>
  <si>
    <t>Total increase/decrease in Inventory</t>
  </si>
  <si>
    <t>Total Other Cash Inflows</t>
  </si>
  <si>
    <t>Total other Cash Inflows</t>
  </si>
  <si>
    <t>Total General &amp; Administrative Expenses</t>
  </si>
  <si>
    <t>Don't enter data into this worksheet</t>
  </si>
  <si>
    <t xml:space="preserve">The data within this sheet is captured from the </t>
  </si>
  <si>
    <t>Detailed Cashflow Estimate worksheeet</t>
  </si>
  <si>
    <t xml:space="preserve"> Summary Cashflow Estimate (Forecast) Worksheet</t>
  </si>
  <si>
    <t xml:space="preserve"> Detailed Cashflow Estimate (Forecast) Worksheet</t>
  </si>
  <si>
    <t>Cash in</t>
  </si>
  <si>
    <t>Cashflow Estimate 'Mth' 2020 - Mth 2021</t>
  </si>
  <si>
    <t xml:space="preserve">Use this worksheet to forecast and record cashflow. The worksheet will update as you type. </t>
  </si>
  <si>
    <t>Use this worksheet to learn how the tool works</t>
  </si>
  <si>
    <t>EXAMPLE Detailed Cashflow Estimate (Forecast) Worksheet</t>
  </si>
  <si>
    <t>J. Stamp 10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</si>
</sst>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name val="Arial"/>
      <family val="2"/>
    </font>
    <font>
      <b/>
      <sz val="12"/>
      <color theme="3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theme="3"/>
      <name val="Calibri"/>
      <family val="2"/>
      <scheme val="minor"/>
    </font>
    <font>
      <sz val="8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8D1F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00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/>
      <diagonal/>
    </border>
    <border>
      <left style="dashed">
        <color indexed="23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thin">
        <color indexed="23"/>
      </right>
      <top style="thin">
        <color indexed="23"/>
      </top>
      <bottom/>
      <diagonal/>
    </border>
    <border>
      <left style="dashed">
        <color indexed="23"/>
      </left>
      <right style="dashed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 style="dashed">
        <color indexed="23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499984740745262"/>
      </left>
      <right style="dashed">
        <color indexed="23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indexed="23"/>
      </left>
      <right style="dashed">
        <color indexed="23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indexed="23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indexed="23"/>
      </left>
      <right style="dotted">
        <color indexed="23"/>
      </right>
      <top style="dash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ed">
        <color indexed="23"/>
      </top>
      <bottom style="thin">
        <color indexed="23"/>
      </bottom>
      <diagonal/>
    </border>
    <border>
      <left/>
      <right style="hair">
        <color theme="0" tint="-0.499984740745262"/>
      </right>
      <top/>
      <bottom/>
      <diagonal/>
    </border>
    <border>
      <left style="dashed">
        <color indexed="55"/>
      </left>
      <right style="dashed">
        <color indexed="55"/>
      </right>
      <top/>
      <bottom style="medium">
        <color indexed="64"/>
      </bottom>
      <diagonal/>
    </border>
    <border>
      <left/>
      <right/>
      <top style="thick">
        <color theme="4" tint="0.499984740745262"/>
      </top>
      <bottom style="dotted">
        <color theme="0" tint="-0.499984740745262"/>
      </bottom>
      <diagonal/>
    </border>
    <border>
      <left style="dashed">
        <color indexed="23"/>
      </left>
      <right style="dashed">
        <color indexed="23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dashed">
        <color indexed="55"/>
      </left>
      <right style="dashed">
        <color indexed="55"/>
      </right>
      <top style="thin">
        <color indexed="23"/>
      </top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dashed">
        <color indexed="23"/>
      </right>
      <top style="medium">
        <color indexed="64"/>
      </top>
      <bottom/>
      <diagonal/>
    </border>
    <border>
      <left style="dashed">
        <color indexed="23"/>
      </left>
      <right style="dashed">
        <color indexed="23"/>
      </right>
      <top style="medium">
        <color indexed="64"/>
      </top>
      <bottom/>
      <diagonal/>
    </border>
    <border>
      <left style="dashed">
        <color indexed="23"/>
      </left>
      <right style="thin">
        <color indexed="23"/>
      </right>
      <top style="medium">
        <color indexed="64"/>
      </top>
      <bottom/>
      <diagonal/>
    </border>
    <border>
      <left style="dashed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dashed">
        <color indexed="23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dashed">
        <color indexed="55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theme="0" tint="-0.499984740745262"/>
      </top>
      <bottom/>
      <diagonal/>
    </border>
    <border>
      <left style="dashed">
        <color indexed="23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dashed">
        <color indexed="55"/>
      </right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23"/>
      </right>
      <top style="thin">
        <color indexed="23"/>
      </top>
      <bottom/>
      <diagonal/>
    </border>
    <border>
      <left style="dashed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23"/>
      </left>
      <right style="medium">
        <color indexed="64"/>
      </right>
      <top style="dashed">
        <color indexed="23"/>
      </top>
      <bottom/>
      <diagonal/>
    </border>
    <border>
      <left style="medium">
        <color indexed="64"/>
      </left>
      <right style="dotted">
        <color theme="0" tint="-0.499984740745262"/>
      </right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23"/>
      </bottom>
      <diagonal/>
    </border>
    <border>
      <left style="medium">
        <color indexed="64"/>
      </left>
      <right style="dotted">
        <color theme="0" tint="-0.499984740745262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dashed">
        <color indexed="23"/>
      </left>
      <right style="medium">
        <color indexed="64"/>
      </right>
      <top/>
      <bottom style="thin">
        <color indexed="23"/>
      </bottom>
      <diagonal/>
    </border>
    <border>
      <left style="dashed">
        <color indexed="23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dashed">
        <color indexed="55"/>
      </right>
      <top style="thin">
        <color indexed="23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135">
    <xf numFmtId="0" fontId="0" fillId="0" borderId="0" xfId="0"/>
    <xf numFmtId="0" fontId="3" fillId="0" borderId="4" xfId="3" applyBorder="1"/>
    <xf numFmtId="0" fontId="5" fillId="2" borderId="0" xfId="0" applyFont="1" applyFill="1"/>
    <xf numFmtId="0" fontId="6" fillId="2" borderId="0" xfId="0" applyFont="1" applyFill="1" applyProtection="1">
      <protection locked="0"/>
    </xf>
    <xf numFmtId="0" fontId="0" fillId="2" borderId="0" xfId="0" applyFill="1"/>
    <xf numFmtId="0" fontId="5" fillId="0" borderId="0" xfId="0" applyFont="1"/>
    <xf numFmtId="0" fontId="6" fillId="0" borderId="0" xfId="0" applyFont="1" applyProtection="1">
      <protection locked="0"/>
    </xf>
    <xf numFmtId="0" fontId="7" fillId="3" borderId="0" xfId="0" applyFont="1" applyFill="1"/>
    <xf numFmtId="0" fontId="0" fillId="0" borderId="0" xfId="0" applyAlignment="1">
      <alignment wrapText="1"/>
    </xf>
    <xf numFmtId="0" fontId="8" fillId="0" borderId="1" xfId="2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wrapText="1"/>
    </xf>
    <xf numFmtId="9" fontId="0" fillId="0" borderId="0" xfId="1" applyFont="1" applyProtection="1">
      <protection locked="0"/>
    </xf>
    <xf numFmtId="17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17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7" xfId="0" applyNumberFormat="1" applyFont="1" applyBorder="1" applyAlignment="1">
      <alignment vertical="center" wrapText="1"/>
    </xf>
    <xf numFmtId="0" fontId="12" fillId="0" borderId="8" xfId="0" applyFont="1" applyBorder="1"/>
    <xf numFmtId="164" fontId="10" fillId="0" borderId="7" xfId="0" applyNumberFormat="1" applyFont="1" applyBorder="1" applyAlignment="1" applyProtection="1">
      <alignment vertical="center" wrapText="1"/>
      <protection locked="0"/>
    </xf>
    <xf numFmtId="164" fontId="10" fillId="0" borderId="9" xfId="0" applyNumberFormat="1" applyFont="1" applyBorder="1" applyAlignment="1" applyProtection="1">
      <alignment vertical="center" wrapText="1"/>
      <protection locked="0"/>
    </xf>
    <xf numFmtId="164" fontId="12" fillId="3" borderId="11" xfId="0" applyNumberFormat="1" applyFont="1" applyFill="1" applyBorder="1" applyAlignment="1" applyProtection="1">
      <alignment vertical="center" wrapText="1"/>
      <protection locked="0"/>
    </xf>
    <xf numFmtId="164" fontId="12" fillId="3" borderId="12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Border="1" applyProtection="1">
      <protection locked="0"/>
    </xf>
    <xf numFmtId="164" fontId="10" fillId="0" borderId="15" xfId="0" applyNumberFormat="1" applyFont="1" applyBorder="1" applyProtection="1">
      <protection locked="0"/>
    </xf>
    <xf numFmtId="165" fontId="6" fillId="0" borderId="0" xfId="1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165" fontId="6" fillId="0" borderId="16" xfId="1" applyNumberFormat="1" applyFont="1" applyBorder="1" applyProtection="1">
      <protection locked="0"/>
    </xf>
    <xf numFmtId="164" fontId="12" fillId="5" borderId="12" xfId="0" applyNumberFormat="1" applyFont="1" applyFill="1" applyBorder="1" applyAlignment="1" applyProtection="1">
      <alignment vertical="center" wrapText="1"/>
      <protection locked="0"/>
    </xf>
    <xf numFmtId="164" fontId="12" fillId="5" borderId="13" xfId="0" applyNumberFormat="1" applyFont="1" applyFill="1" applyBorder="1" applyAlignment="1">
      <alignment vertical="center" wrapText="1"/>
    </xf>
    <xf numFmtId="0" fontId="12" fillId="0" borderId="18" xfId="0" applyFont="1" applyBorder="1"/>
    <xf numFmtId="164" fontId="10" fillId="0" borderId="19" xfId="0" applyNumberFormat="1" applyFont="1" applyBorder="1" applyAlignment="1" applyProtection="1">
      <alignment vertical="center" wrapText="1"/>
      <protection locked="0"/>
    </xf>
    <xf numFmtId="0" fontId="12" fillId="0" borderId="20" xfId="0" applyFont="1" applyBorder="1"/>
    <xf numFmtId="164" fontId="10" fillId="0" borderId="21" xfId="0" applyNumberFormat="1" applyFont="1" applyBorder="1" applyAlignment="1" applyProtection="1">
      <alignment vertical="center" wrapText="1"/>
      <protection locked="0"/>
    </xf>
    <xf numFmtId="0" fontId="12" fillId="0" borderId="22" xfId="0" applyFont="1" applyBorder="1"/>
    <xf numFmtId="0" fontId="12" fillId="0" borderId="10" xfId="0" applyFont="1" applyBorder="1"/>
    <xf numFmtId="3" fontId="12" fillId="0" borderId="22" xfId="0" applyNumberFormat="1" applyFont="1" applyBorder="1"/>
    <xf numFmtId="3" fontId="12" fillId="0" borderId="23" xfId="0" applyNumberFormat="1" applyFont="1" applyBorder="1"/>
    <xf numFmtId="3" fontId="12" fillId="0" borderId="24" xfId="0" applyNumberFormat="1" applyFont="1" applyBorder="1"/>
    <xf numFmtId="164" fontId="10" fillId="5" borderId="25" xfId="0" applyNumberFormat="1" applyFont="1" applyFill="1" applyBorder="1" applyAlignment="1">
      <alignment vertical="center" wrapText="1"/>
    </xf>
    <xf numFmtId="164" fontId="12" fillId="4" borderId="26" xfId="0" applyNumberFormat="1" applyFont="1" applyFill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5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164" fontId="15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7" fontId="10" fillId="4" borderId="29" xfId="0" applyNumberFormat="1" applyFont="1" applyFill="1" applyBorder="1" applyAlignment="1" applyProtection="1">
      <alignment horizontal="center" vertical="center" wrapText="1"/>
      <protection locked="0"/>
    </xf>
    <xf numFmtId="17" fontId="10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wrapText="1"/>
      <protection locked="0"/>
    </xf>
    <xf numFmtId="0" fontId="10" fillId="4" borderId="33" xfId="0" applyFont="1" applyFill="1" applyBorder="1" applyProtection="1">
      <protection locked="0"/>
    </xf>
    <xf numFmtId="0" fontId="7" fillId="3" borderId="34" xfId="0" applyFont="1" applyFill="1" applyBorder="1" applyAlignment="1">
      <alignment wrapText="1"/>
    </xf>
    <xf numFmtId="0" fontId="13" fillId="5" borderId="37" xfId="0" applyFont="1" applyFill="1" applyBorder="1" applyAlignment="1" applyProtection="1">
      <alignment vertical="center" wrapText="1"/>
      <protection locked="0"/>
    </xf>
    <xf numFmtId="164" fontId="8" fillId="0" borderId="38" xfId="3" applyNumberFormat="1" applyFont="1" applyFill="1" applyBorder="1" applyAlignment="1" applyProtection="1">
      <alignment vertical="center"/>
      <protection locked="0"/>
    </xf>
    <xf numFmtId="164" fontId="14" fillId="0" borderId="2" xfId="3" applyNumberFormat="1" applyFont="1" applyFill="1" applyBorder="1" applyAlignment="1" applyProtection="1">
      <alignment vertical="center"/>
      <protection locked="0"/>
    </xf>
    <xf numFmtId="164" fontId="14" fillId="0" borderId="39" xfId="3" applyNumberFormat="1" applyFont="1" applyFill="1" applyBorder="1" applyAlignment="1" applyProtection="1">
      <alignment vertical="center"/>
      <protection locked="0"/>
    </xf>
    <xf numFmtId="0" fontId="7" fillId="3" borderId="40" xfId="0" applyFont="1" applyFill="1" applyBorder="1" applyAlignment="1">
      <alignment wrapText="1"/>
    </xf>
    <xf numFmtId="0" fontId="7" fillId="3" borderId="34" xfId="0" applyFont="1" applyFill="1" applyBorder="1"/>
    <xf numFmtId="0" fontId="7" fillId="5" borderId="37" xfId="0" applyFont="1" applyFill="1" applyBorder="1" applyAlignment="1" applyProtection="1">
      <alignment vertical="center" wrapText="1"/>
      <protection locked="0"/>
    </xf>
    <xf numFmtId="164" fontId="12" fillId="5" borderId="36" xfId="0" applyNumberFormat="1" applyFont="1" applyFill="1" applyBorder="1" applyAlignment="1">
      <alignment vertical="center" wrapText="1"/>
    </xf>
    <xf numFmtId="0" fontId="7" fillId="5" borderId="41" xfId="0" applyFont="1" applyFill="1" applyBorder="1" applyAlignment="1" applyProtection="1">
      <alignment vertical="center" wrapText="1"/>
      <protection locked="0"/>
    </xf>
    <xf numFmtId="164" fontId="10" fillId="0" borderId="42" xfId="0" applyNumberFormat="1" applyFont="1" applyBorder="1" applyProtection="1">
      <protection locked="0"/>
    </xf>
    <xf numFmtId="0" fontId="7" fillId="5" borderId="43" xfId="0" applyFont="1" applyFill="1" applyBorder="1" applyAlignment="1" applyProtection="1">
      <alignment vertical="center" wrapText="1"/>
      <protection locked="0"/>
    </xf>
    <xf numFmtId="164" fontId="10" fillId="5" borderId="44" xfId="0" applyNumberFormat="1" applyFont="1" applyFill="1" applyBorder="1" applyAlignment="1">
      <alignment vertical="center" wrapText="1"/>
    </xf>
    <xf numFmtId="164" fontId="12" fillId="3" borderId="46" xfId="0" applyNumberFormat="1" applyFont="1" applyFill="1" applyBorder="1" applyAlignment="1" applyProtection="1">
      <alignment vertical="center" wrapText="1"/>
      <protection locked="0"/>
    </xf>
    <xf numFmtId="0" fontId="13" fillId="5" borderId="48" xfId="0" applyFont="1" applyFill="1" applyBorder="1" applyAlignment="1" applyProtection="1">
      <alignment vertical="center" wrapText="1"/>
      <protection locked="0"/>
    </xf>
    <xf numFmtId="164" fontId="12" fillId="5" borderId="49" xfId="0" applyNumberFormat="1" applyFont="1" applyFill="1" applyBorder="1" applyAlignment="1" applyProtection="1">
      <alignment vertical="center" wrapText="1"/>
      <protection locked="0"/>
    </xf>
    <xf numFmtId="164" fontId="12" fillId="5" borderId="50" xfId="0" applyNumberFormat="1" applyFont="1" applyFill="1" applyBorder="1" applyAlignment="1" applyProtection="1">
      <alignment vertical="center" wrapText="1"/>
      <protection locked="0"/>
    </xf>
    <xf numFmtId="0" fontId="7" fillId="5" borderId="48" xfId="0" applyFont="1" applyFill="1" applyBorder="1" applyAlignment="1" applyProtection="1">
      <alignment vertical="center" wrapText="1"/>
      <protection locked="0"/>
    </xf>
    <xf numFmtId="164" fontId="12" fillId="5" borderId="51" xfId="0" applyNumberFormat="1" applyFont="1" applyFill="1" applyBorder="1" applyAlignment="1">
      <alignment vertical="center" wrapText="1"/>
    </xf>
    <xf numFmtId="164" fontId="12" fillId="5" borderId="50" xfId="0" applyNumberFormat="1" applyFont="1" applyFill="1" applyBorder="1" applyAlignment="1">
      <alignment vertical="center" wrapText="1"/>
    </xf>
    <xf numFmtId="0" fontId="0" fillId="0" borderId="0" xfId="0" applyFill="1"/>
    <xf numFmtId="164" fontId="12" fillId="7" borderId="35" xfId="0" applyNumberFormat="1" applyFont="1" applyFill="1" applyBorder="1" applyAlignment="1" applyProtection="1">
      <alignment vertical="center" wrapText="1"/>
      <protection locked="0"/>
    </xf>
    <xf numFmtId="164" fontId="12" fillId="7" borderId="47" xfId="0" applyNumberFormat="1" applyFont="1" applyFill="1" applyBorder="1" applyAlignment="1" applyProtection="1">
      <alignment vertical="center" wrapText="1"/>
      <protection locked="0"/>
    </xf>
    <xf numFmtId="164" fontId="12" fillId="7" borderId="36" xfId="0" applyNumberFormat="1" applyFont="1" applyFill="1" applyBorder="1" applyAlignment="1" applyProtection="1">
      <alignment vertical="center" wrapText="1"/>
      <protection locked="0"/>
    </xf>
    <xf numFmtId="0" fontId="7" fillId="7" borderId="37" xfId="0" applyFont="1" applyFill="1" applyBorder="1" applyAlignment="1" applyProtection="1">
      <alignment vertical="center" wrapText="1"/>
      <protection locked="0"/>
    </xf>
    <xf numFmtId="164" fontId="12" fillId="7" borderId="17" xfId="0" applyNumberFormat="1" applyFont="1" applyFill="1" applyBorder="1" applyAlignment="1">
      <alignment vertical="center" wrapText="1"/>
    </xf>
    <xf numFmtId="0" fontId="2" fillId="3" borderId="1" xfId="2" applyFill="1"/>
    <xf numFmtId="0" fontId="0" fillId="3" borderId="0" xfId="0" applyFill="1"/>
    <xf numFmtId="0" fontId="6" fillId="0" borderId="0" xfId="0" applyFont="1" applyBorder="1" applyProtection="1">
      <protection locked="0"/>
    </xf>
    <xf numFmtId="0" fontId="8" fillId="0" borderId="0" xfId="2" applyFont="1" applyBorder="1" applyAlignment="1" applyProtection="1">
      <alignment vertical="top"/>
      <protection locked="0"/>
    </xf>
    <xf numFmtId="164" fontId="8" fillId="0" borderId="52" xfId="3" applyNumberFormat="1" applyFont="1" applyFill="1" applyBorder="1" applyAlignment="1" applyProtection="1">
      <alignment vertical="center"/>
      <protection locked="0"/>
    </xf>
    <xf numFmtId="164" fontId="9" fillId="0" borderId="53" xfId="3" applyNumberFormat="1" applyFont="1" applyFill="1" applyBorder="1" applyAlignment="1" applyProtection="1">
      <alignment vertical="center"/>
      <protection locked="0"/>
    </xf>
    <xf numFmtId="0" fontId="6" fillId="0" borderId="54" xfId="0" applyFont="1" applyBorder="1" applyProtection="1">
      <protection locked="0"/>
    </xf>
    <xf numFmtId="0" fontId="10" fillId="4" borderId="55" xfId="0" applyFont="1" applyFill="1" applyBorder="1" applyAlignment="1" applyProtection="1">
      <alignment horizontal="center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33" xfId="0" applyFont="1" applyFill="1" applyBorder="1" applyAlignment="1" applyProtection="1">
      <alignment horizontal="center"/>
      <protection locked="0"/>
    </xf>
    <xf numFmtId="0" fontId="11" fillId="0" borderId="57" xfId="4" applyFont="1" applyBorder="1" applyProtection="1"/>
    <xf numFmtId="0" fontId="12" fillId="0" borderId="58" xfId="0" applyFont="1" applyBorder="1"/>
    <xf numFmtId="0" fontId="10" fillId="0" borderId="59" xfId="0" applyFont="1" applyBorder="1" applyAlignment="1" applyProtection="1">
      <alignment vertical="center" wrapText="1"/>
      <protection locked="0"/>
    </xf>
    <xf numFmtId="164" fontId="10" fillId="4" borderId="60" xfId="0" applyNumberFormat="1" applyFont="1" applyFill="1" applyBorder="1" applyAlignment="1">
      <alignment vertical="center" wrapText="1"/>
    </xf>
    <xf numFmtId="164" fontId="12" fillId="3" borderId="36" xfId="0" applyNumberFormat="1" applyFont="1" applyFill="1" applyBorder="1" applyAlignment="1">
      <alignment vertical="center" wrapText="1"/>
    </xf>
    <xf numFmtId="0" fontId="12" fillId="0" borderId="0" xfId="0" applyFont="1" applyBorder="1"/>
    <xf numFmtId="0" fontId="12" fillId="0" borderId="61" xfId="0" applyFont="1" applyBorder="1"/>
    <xf numFmtId="0" fontId="13" fillId="0" borderId="62" xfId="0" applyFont="1" applyBorder="1" applyAlignment="1" applyProtection="1">
      <alignment vertical="center" wrapText="1"/>
      <protection locked="0"/>
    </xf>
    <xf numFmtId="164" fontId="12" fillId="0" borderId="0" xfId="0" applyNumberFormat="1" applyFont="1" applyBorder="1" applyAlignment="1" applyProtection="1">
      <alignment vertical="center" wrapText="1"/>
      <protection locked="0"/>
    </xf>
    <xf numFmtId="164" fontId="12" fillId="0" borderId="61" xfId="0" applyNumberFormat="1" applyFont="1" applyBorder="1" applyAlignment="1">
      <alignment vertical="center" wrapText="1"/>
    </xf>
    <xf numFmtId="164" fontId="10" fillId="4" borderId="63" xfId="0" applyNumberFormat="1" applyFont="1" applyFill="1" applyBorder="1" applyAlignment="1">
      <alignment vertical="center" wrapText="1"/>
    </xf>
    <xf numFmtId="0" fontId="11" fillId="0" borderId="64" xfId="4" applyFont="1" applyBorder="1" applyProtection="1"/>
    <xf numFmtId="0" fontId="12" fillId="0" borderId="65" xfId="0" applyFont="1" applyBorder="1"/>
    <xf numFmtId="0" fontId="10" fillId="0" borderId="64" xfId="4" applyFont="1" applyBorder="1" applyProtection="1"/>
    <xf numFmtId="0" fontId="10" fillId="0" borderId="64" xfId="0" applyFont="1" applyBorder="1" applyAlignment="1" applyProtection="1">
      <alignment vertical="center" wrapText="1"/>
      <protection locked="0"/>
    </xf>
    <xf numFmtId="0" fontId="10" fillId="0" borderId="66" xfId="0" applyFont="1" applyBorder="1" applyAlignment="1" applyProtection="1">
      <alignment vertical="center" wrapText="1"/>
      <protection locked="0"/>
    </xf>
    <xf numFmtId="0" fontId="12" fillId="0" borderId="67" xfId="0" applyFont="1" applyBorder="1"/>
    <xf numFmtId="0" fontId="10" fillId="0" borderId="68" xfId="0" applyFont="1" applyBorder="1" applyAlignment="1" applyProtection="1">
      <alignment vertical="center" wrapText="1"/>
      <protection locked="0"/>
    </xf>
    <xf numFmtId="164" fontId="10" fillId="4" borderId="69" xfId="0" applyNumberFormat="1" applyFont="1" applyFill="1" applyBorder="1" applyAlignment="1">
      <alignment vertical="center" wrapText="1"/>
    </xf>
    <xf numFmtId="164" fontId="10" fillId="4" borderId="70" xfId="0" applyNumberFormat="1" applyFont="1" applyFill="1" applyBorder="1" applyAlignment="1">
      <alignment vertical="center" wrapText="1"/>
    </xf>
    <xf numFmtId="3" fontId="12" fillId="0" borderId="61" xfId="0" applyNumberFormat="1" applyFont="1" applyBorder="1"/>
    <xf numFmtId="164" fontId="10" fillId="5" borderId="70" xfId="0" applyNumberFormat="1" applyFont="1" applyFill="1" applyBorder="1" applyAlignment="1">
      <alignment vertical="center" wrapText="1"/>
    </xf>
    <xf numFmtId="0" fontId="7" fillId="4" borderId="71" xfId="0" applyFont="1" applyFill="1" applyBorder="1" applyAlignment="1" applyProtection="1">
      <alignment vertical="center" wrapText="1"/>
      <protection locked="0"/>
    </xf>
    <xf numFmtId="164" fontId="10" fillId="0" borderId="61" xfId="0" applyNumberFormat="1" applyFont="1" applyBorder="1" applyProtection="1">
      <protection locked="0"/>
    </xf>
    <xf numFmtId="0" fontId="5" fillId="0" borderId="72" xfId="0" applyFont="1" applyBorder="1"/>
    <xf numFmtId="0" fontId="5" fillId="0" borderId="73" xfId="0" applyFont="1" applyBorder="1"/>
    <xf numFmtId="0" fontId="5" fillId="0" borderId="42" xfId="0" applyFont="1" applyBorder="1"/>
    <xf numFmtId="0" fontId="17" fillId="0" borderId="0" xfId="0" applyFont="1"/>
    <xf numFmtId="0" fontId="0" fillId="0" borderId="74" xfId="0" applyBorder="1"/>
    <xf numFmtId="0" fontId="0" fillId="0" borderId="54" xfId="0" applyBorder="1"/>
    <xf numFmtId="0" fontId="13" fillId="0" borderId="62" xfId="0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61" xfId="0" applyNumberFormat="1" applyFont="1" applyFill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wrapText="1"/>
      <protection locked="0"/>
    </xf>
    <xf numFmtId="164" fontId="12" fillId="5" borderId="45" xfId="0" applyNumberFormat="1" applyFont="1" applyFill="1" applyBorder="1" applyAlignment="1">
      <alignment vertical="center" wrapText="1"/>
    </xf>
    <xf numFmtId="0" fontId="3" fillId="0" borderId="0" xfId="3" applyBorder="1"/>
    <xf numFmtId="0" fontId="5" fillId="0" borderId="0" xfId="0" applyFont="1" applyBorder="1"/>
    <xf numFmtId="0" fontId="0" fillId="0" borderId="0" xfId="0" applyFill="1" applyBorder="1"/>
    <xf numFmtId="0" fontId="3" fillId="0" borderId="0" xfId="3" applyFill="1" applyBorder="1"/>
    <xf numFmtId="0" fontId="5" fillId="0" borderId="0" xfId="0" applyFont="1" applyFill="1" applyBorder="1"/>
    <xf numFmtId="0" fontId="5" fillId="8" borderId="0" xfId="0" applyFont="1" applyFill="1"/>
    <xf numFmtId="0" fontId="6" fillId="8" borderId="0" xfId="0" applyFont="1" applyFill="1" applyProtection="1">
      <protection locked="0"/>
    </xf>
    <xf numFmtId="0" fontId="0" fillId="8" borderId="0" xfId="0" applyFill="1"/>
    <xf numFmtId="0" fontId="16" fillId="9" borderId="0" xfId="0" applyFont="1" applyFill="1"/>
    <xf numFmtId="0" fontId="18" fillId="0" borderId="0" xfId="0" applyFont="1"/>
    <xf numFmtId="0" fontId="5" fillId="3" borderId="0" xfId="0" applyFont="1" applyFill="1"/>
    <xf numFmtId="0" fontId="8" fillId="0" borderId="75" xfId="2" applyFont="1" applyBorder="1" applyAlignment="1" applyProtection="1">
      <alignment vertical="top"/>
      <protection locked="0"/>
    </xf>
    <xf numFmtId="0" fontId="5" fillId="0" borderId="75" xfId="0" applyFont="1" applyBorder="1" applyProtection="1">
      <protection locked="0"/>
    </xf>
  </cellXfs>
  <cellStyles count="5">
    <cellStyle name="Heading 1" xfId="2" builtinId="16"/>
    <cellStyle name="Heading 2" xfId="3" builtinId="17"/>
    <cellStyle name="Heading 3" xfId="4" builtinId="1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66"/>
      <color rgb="FFCCFF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F42FB454-24DF-4EF6-B5D9-E1A9511A54EB}"/>
            </a:ext>
          </a:extLst>
        </xdr:cNvPr>
        <xdr:cNvSpPr>
          <a:spLocks/>
        </xdr:cNvSpPr>
      </xdr:nvSpPr>
      <xdr:spPr bwMode="auto">
        <a:xfrm>
          <a:off x="409575" y="18649950"/>
          <a:ext cx="0" cy="0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  <a:gd name="T6" fmla="*/ 0 w 66"/>
            <a:gd name="T7" fmla="*/ 0 h 1"/>
            <a:gd name="T8" fmla="*/ 66 w 66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66" h="1">
              <a:moveTo>
                <a:pt x="0" y="0"/>
              </a:moveTo>
              <a:lnTo>
                <a:pt x="66" y="0"/>
              </a:lnTo>
            </a:path>
          </a:pathLst>
        </a:custGeom>
        <a:noFill/>
        <a:ln w="9525">
          <a:solidFill>
            <a:srgbClr val="33333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B363940D-E173-4F57-BFDF-B25482804F03}"/>
            </a:ext>
          </a:extLst>
        </xdr:cNvPr>
        <xdr:cNvSpPr>
          <a:spLocks/>
        </xdr:cNvSpPr>
      </xdr:nvSpPr>
      <xdr:spPr bwMode="auto">
        <a:xfrm>
          <a:off x="404813" y="19807238"/>
          <a:ext cx="0" cy="0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  <a:gd name="T6" fmla="*/ 0 w 66"/>
            <a:gd name="T7" fmla="*/ 0 h 1"/>
            <a:gd name="T8" fmla="*/ 66 w 66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66" h="1">
              <a:moveTo>
                <a:pt x="0" y="0"/>
              </a:moveTo>
              <a:lnTo>
                <a:pt x="66" y="0"/>
              </a:lnTo>
            </a:path>
          </a:pathLst>
        </a:custGeom>
        <a:noFill/>
        <a:ln w="9525">
          <a:solidFill>
            <a:srgbClr val="33333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n Stamp" id="{BBFCE61E-191C-41A7-A071-A74EF2F49182}" userId="S::JohnSt@Golf.org.au::6986d4e1-f08f-44ad-9bdb-0675f3dca0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0-04-09T04:20:32.32" personId="{BBFCE61E-191C-41A7-A071-A74EF2F49182}" id="{49F473FD-4A23-4521-BB79-FE81F8E38E87}">
    <text>exclude wages &amp; exclude member charges.</text>
  </threadedComment>
  <threadedComment ref="B29" dT="2020-04-08T04:57:47.29" personId="{BBFCE61E-191C-41A7-A071-A74EF2F49182}" id="{5E7EBFE1-D97E-40C7-8AE0-D27913E829A4}">
    <text>Tower rent, facility hire</text>
  </threadedComment>
  <threadedComment ref="B33" dT="2020-04-09T04:15:10.80" personId="{BBFCE61E-191C-41A7-A071-A74EF2F49182}" id="{1CEC9488-4FE9-4017-86F1-C91C9F35129A}">
    <text>incl debentures &amp; bank loans</text>
  </threadedComment>
  <threadedComment ref="B35" dT="2020-04-08T04:56:30.13" personId="{BBFCE61E-191C-41A7-A071-A74EF2F49182}" id="{0274DD35-4C3D-4E98-BC2E-5DA2FD00AB4A}">
    <text>could incl. donations</text>
  </threadedComment>
  <threadedComment ref="B47" dT="2020-04-09T04:59:07.57" personId="{BBFCE61E-191C-41A7-A071-A74EF2F49182}" id="{93D5709F-17F7-4A93-BC7B-8375BC71D1A7}">
    <text>exclude loan interest</text>
  </threadedComment>
  <threadedComment ref="B97" dT="2020-04-09T04:50:01.87" personId="{BBFCE61E-191C-41A7-A071-A74EF2F49182}" id="{632513AC-9346-4F08-9753-BE37227BA496}">
    <text>includes debenture repayments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9" dT="2020-04-09T04:20:32.32" personId="{BBFCE61E-191C-41A7-A071-A74EF2F49182}" id="{3E7E2E29-C824-4370-998C-20CD260D8A27}">
    <text>exclude wages &amp; exclude member charges.</text>
  </threadedComment>
  <threadedComment ref="B30" dT="2020-04-08T04:57:47.29" personId="{BBFCE61E-191C-41A7-A071-A74EF2F49182}" id="{E73520BB-D019-49D1-A2BB-58DCD8249360}">
    <text>Tower rent, facility hire</text>
  </threadedComment>
  <threadedComment ref="B34" dT="2020-04-09T04:15:10.80" personId="{BBFCE61E-191C-41A7-A071-A74EF2F49182}" id="{6AD7768A-4EBF-4808-AA84-5E9CD803C91F}">
    <text>incl debentures &amp; bank loans</text>
  </threadedComment>
  <threadedComment ref="B36" dT="2020-04-08T04:56:30.13" personId="{BBFCE61E-191C-41A7-A071-A74EF2F49182}" id="{ADC0EDAC-E979-42E6-8F74-978DBDEEBECD}">
    <text>could incl. donations</text>
  </threadedComment>
  <threadedComment ref="B48" dT="2020-04-09T04:59:07.57" personId="{BBFCE61E-191C-41A7-A071-A74EF2F49182}" id="{3FBE3C75-7035-4CFE-8986-0D1D1E3CDA3A}">
    <text>exclude loan interest</text>
  </threadedComment>
  <threadedComment ref="B98" dT="2020-04-09T04:50:01.87" personId="{BBFCE61E-191C-41A7-A071-A74EF2F49182}" id="{365800A3-91EB-4751-99DD-3068E3CE8DC1}">
    <text>includes debenture repayments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D9E4-2E99-4BCC-8979-C9105F8DB80D}">
  <dimension ref="A1:AA111"/>
  <sheetViews>
    <sheetView topLeftCell="A90" workbookViewId="0">
      <selection activeCell="B111" sqref="B111"/>
    </sheetView>
  </sheetViews>
  <sheetFormatPr defaultRowHeight="14.25" x14ac:dyDescent="0.45"/>
  <cols>
    <col min="1" max="1" width="5.6640625" customWidth="1"/>
    <col min="2" max="2" width="38.265625" customWidth="1"/>
    <col min="3" max="14" width="8.33203125" customWidth="1"/>
    <col min="15" max="15" width="23.53125" customWidth="1"/>
    <col min="17" max="17" width="25.6640625" customWidth="1"/>
    <col min="18" max="18" width="14.86328125" customWidth="1"/>
    <col min="19" max="19" width="48.33203125" customWidth="1"/>
  </cols>
  <sheetData>
    <row r="1" spans="1:15" ht="24" customHeight="1" thickBot="1" x14ac:dyDescent="0.65">
      <c r="A1" s="77" t="s">
        <v>100</v>
      </c>
      <c r="B1" s="77"/>
      <c r="C1" s="77"/>
      <c r="D1" s="77"/>
    </row>
    <row r="2" spans="1:15" ht="22.15" customHeight="1" thickTop="1" x14ac:dyDescent="0.5">
      <c r="A2" s="1" t="s">
        <v>89</v>
      </c>
    </row>
    <row r="3" spans="1:15" x14ac:dyDescent="0.45">
      <c r="A3" s="2" t="s">
        <v>103</v>
      </c>
      <c r="B3" s="3"/>
      <c r="C3" s="4"/>
      <c r="D3" s="4"/>
      <c r="E3" s="4"/>
      <c r="F3" s="4"/>
      <c r="G3" s="4"/>
      <c r="H3" s="4"/>
    </row>
    <row r="4" spans="1:15" x14ac:dyDescent="0.45">
      <c r="A4" s="127" t="s">
        <v>0</v>
      </c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5" x14ac:dyDescent="0.45">
      <c r="A5" s="127" t="s">
        <v>1</v>
      </c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5" x14ac:dyDescent="0.45">
      <c r="A6" s="127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5" x14ac:dyDescent="0.45">
      <c r="A7" s="127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5" x14ac:dyDescent="0.45">
      <c r="A8" s="127" t="s">
        <v>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5" x14ac:dyDescent="0.45">
      <c r="A9" s="127" t="s">
        <v>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5" x14ac:dyDescent="0.45">
      <c r="A10" s="127" t="s">
        <v>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5" x14ac:dyDescent="0.45">
      <c r="A11" s="2" t="s">
        <v>88</v>
      </c>
      <c r="B11" s="4"/>
    </row>
    <row r="12" spans="1:15" x14ac:dyDescent="0.45">
      <c r="A12" s="5"/>
    </row>
    <row r="13" spans="1:15" ht="18" customHeight="1" x14ac:dyDescent="0.5">
      <c r="A13" s="122"/>
      <c r="B13" s="122"/>
      <c r="C13" s="122"/>
      <c r="D13" s="122"/>
      <c r="E13" s="44"/>
    </row>
    <row r="14" spans="1:15" x14ac:dyDescent="0.45">
      <c r="A14" s="44"/>
      <c r="B14" s="123"/>
      <c r="C14" s="123"/>
      <c r="D14" s="123"/>
      <c r="E14" s="123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45">
      <c r="B15" s="7" t="s">
        <v>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8" customFormat="1" ht="18.399999999999999" thickBot="1" x14ac:dyDescent="0.5">
      <c r="B16" s="9" t="s">
        <v>102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2:27" s="8" customFormat="1" ht="18.75" thickTop="1" thickBot="1" x14ac:dyDescent="0.5">
      <c r="B17" s="8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2:27" s="6" customFormat="1" ht="18.399999999999999" thickBot="1" x14ac:dyDescent="0.5">
      <c r="B18" s="81" t="s">
        <v>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  <c r="Z18" s="12"/>
      <c r="AA18" s="12"/>
    </row>
    <row r="19" spans="2:27" s="6" customFormat="1" ht="14.65" thickTop="1" x14ac:dyDescent="0.45">
      <c r="B19" s="84" t="s">
        <v>9</v>
      </c>
      <c r="C19" s="13">
        <v>44013</v>
      </c>
      <c r="D19" s="13">
        <v>44044</v>
      </c>
      <c r="E19" s="13">
        <v>44075</v>
      </c>
      <c r="F19" s="13">
        <v>44105</v>
      </c>
      <c r="G19" s="13">
        <v>44136</v>
      </c>
      <c r="H19" s="13">
        <v>44166</v>
      </c>
      <c r="I19" s="13">
        <v>44197</v>
      </c>
      <c r="J19" s="13">
        <v>44228</v>
      </c>
      <c r="K19" s="13">
        <v>44256</v>
      </c>
      <c r="L19" s="13">
        <v>44287</v>
      </c>
      <c r="M19" s="13">
        <v>44317</v>
      </c>
      <c r="N19" s="14">
        <v>44348</v>
      </c>
      <c r="O19" s="85" t="s">
        <v>10</v>
      </c>
      <c r="Z19" s="12"/>
      <c r="AA19" s="12"/>
    </row>
    <row r="20" spans="2:27" s="6" customFormat="1" ht="28.15" customHeight="1" x14ac:dyDescent="0.45">
      <c r="B20" s="49" t="s">
        <v>11</v>
      </c>
      <c r="C20" s="15">
        <v>0</v>
      </c>
      <c r="D20" s="15">
        <f t="shared" ref="D20:N20" si="0">C104</f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86" t="s">
        <v>90</v>
      </c>
      <c r="Z20" s="12"/>
      <c r="AA20" s="12"/>
    </row>
    <row r="21" spans="2:27" ht="16.149999999999999" thickBot="1" x14ac:dyDescent="0.55000000000000004">
      <c r="B21" s="87" t="s">
        <v>12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8"/>
      <c r="Z21" s="12"/>
      <c r="AA21" s="12"/>
    </row>
    <row r="22" spans="2:27" s="6" customFormat="1" ht="16.149999999999999" customHeight="1" x14ac:dyDescent="0.45">
      <c r="B22" s="89" t="s">
        <v>13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90">
        <f t="shared" ref="O22:O29" si="1">SUM(C22:N22)</f>
        <v>0</v>
      </c>
      <c r="Z22" s="12"/>
      <c r="AA22" s="12"/>
    </row>
    <row r="23" spans="2:27" s="6" customFormat="1" x14ac:dyDescent="0.45">
      <c r="B23" s="89" t="s">
        <v>14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90">
        <f t="shared" si="1"/>
        <v>0</v>
      </c>
      <c r="Z23" s="12"/>
      <c r="AA23" s="12"/>
    </row>
    <row r="24" spans="2:27" s="6" customFormat="1" x14ac:dyDescent="0.45">
      <c r="B24" s="89" t="s">
        <v>15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90">
        <f t="shared" si="1"/>
        <v>0</v>
      </c>
      <c r="Z24" s="12"/>
      <c r="AA24" s="12"/>
    </row>
    <row r="25" spans="2:27" s="6" customFormat="1" x14ac:dyDescent="0.45">
      <c r="B25" s="89" t="s">
        <v>16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90">
        <f t="shared" si="1"/>
        <v>0</v>
      </c>
      <c r="Z25" s="12"/>
      <c r="AA25" s="12"/>
    </row>
    <row r="26" spans="2:27" s="6" customFormat="1" x14ac:dyDescent="0.45">
      <c r="B26" s="89" t="s">
        <v>17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90">
        <f t="shared" si="1"/>
        <v>0</v>
      </c>
      <c r="Z26" s="12"/>
      <c r="AA26" s="12"/>
    </row>
    <row r="27" spans="2:27" s="6" customFormat="1" x14ac:dyDescent="0.45">
      <c r="B27" s="89" t="s">
        <v>18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90">
        <f t="shared" si="1"/>
        <v>0</v>
      </c>
      <c r="Z27" s="12"/>
      <c r="AA27" s="12"/>
    </row>
    <row r="28" spans="2:27" s="6" customFormat="1" x14ac:dyDescent="0.45">
      <c r="B28" s="89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90">
        <f t="shared" si="1"/>
        <v>0</v>
      </c>
      <c r="Z28" s="12"/>
      <c r="AA28" s="12"/>
    </row>
    <row r="29" spans="2:27" s="6" customFormat="1" ht="14.65" thickBot="1" x14ac:dyDescent="0.5">
      <c r="B29" s="89" t="s">
        <v>20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90">
        <f t="shared" si="1"/>
        <v>0</v>
      </c>
      <c r="Z29" s="12"/>
      <c r="AA29" s="12"/>
    </row>
    <row r="30" spans="2:27" ht="14.65" thickBot="1" x14ac:dyDescent="0.5">
      <c r="B30" s="51" t="s">
        <v>21</v>
      </c>
      <c r="C30" s="19">
        <f t="shared" ref="C30:O30" si="2">SUM(C22:C29)</f>
        <v>0</v>
      </c>
      <c r="D30" s="20">
        <f t="shared" si="2"/>
        <v>0</v>
      </c>
      <c r="E30" s="20">
        <f t="shared" si="2"/>
        <v>0</v>
      </c>
      <c r="F30" s="20">
        <f t="shared" si="2"/>
        <v>0</v>
      </c>
      <c r="G30" s="20">
        <f t="shared" si="2"/>
        <v>0</v>
      </c>
      <c r="H30" s="20">
        <f t="shared" si="2"/>
        <v>0</v>
      </c>
      <c r="I30" s="20">
        <f t="shared" si="2"/>
        <v>0</v>
      </c>
      <c r="J30" s="20">
        <f t="shared" si="2"/>
        <v>0</v>
      </c>
      <c r="K30" s="20">
        <f t="shared" si="2"/>
        <v>0</v>
      </c>
      <c r="L30" s="20">
        <f t="shared" si="2"/>
        <v>0</v>
      </c>
      <c r="M30" s="20">
        <f t="shared" si="2"/>
        <v>0</v>
      </c>
      <c r="N30" s="20">
        <f t="shared" si="2"/>
        <v>0</v>
      </c>
      <c r="O30" s="91">
        <f t="shared" si="2"/>
        <v>0</v>
      </c>
      <c r="Z30" s="12"/>
      <c r="AA30" s="12"/>
    </row>
    <row r="31" spans="2:27" ht="16.149999999999999" thickBot="1" x14ac:dyDescent="0.55000000000000004">
      <c r="B31" s="87" t="s">
        <v>22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  <c r="Z31" s="12"/>
      <c r="AA31" s="12"/>
    </row>
    <row r="32" spans="2:27" s="6" customFormat="1" x14ac:dyDescent="0.45">
      <c r="B32" s="89" t="s">
        <v>23</v>
      </c>
      <c r="C32" s="21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90">
        <f>SUM(C32:N32)</f>
        <v>0</v>
      </c>
      <c r="R32" s="23"/>
      <c r="Z32" s="12"/>
      <c r="AA32" s="12"/>
    </row>
    <row r="33" spans="2:27" s="6" customFormat="1" x14ac:dyDescent="0.45">
      <c r="B33" s="89" t="s">
        <v>24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90">
        <f>SUM(C33:N33)</f>
        <v>0</v>
      </c>
      <c r="Q33" s="24"/>
      <c r="R33" s="23"/>
      <c r="Z33" s="12"/>
      <c r="AA33" s="12"/>
    </row>
    <row r="34" spans="2:27" s="6" customFormat="1" x14ac:dyDescent="0.45">
      <c r="B34" s="89" t="s">
        <v>25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90">
        <f>SUM(C34:N34)</f>
        <v>0</v>
      </c>
      <c r="R34" s="25"/>
      <c r="Z34" s="12"/>
      <c r="AA34" s="12"/>
    </row>
    <row r="35" spans="2:27" s="6" customFormat="1" ht="14.65" thickBot="1" x14ac:dyDescent="0.5">
      <c r="B35" s="89" t="s">
        <v>26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90">
        <f>SUM(C35:N35)</f>
        <v>0</v>
      </c>
      <c r="R35" s="23"/>
      <c r="Z35" s="12"/>
      <c r="AA35" s="12"/>
    </row>
    <row r="36" spans="2:27" ht="15.75" customHeight="1" thickBot="1" x14ac:dyDescent="0.5">
      <c r="B36" s="51" t="s">
        <v>94</v>
      </c>
      <c r="C36" s="20">
        <f t="shared" ref="C36:M36" si="3">SUM(C32:C35)</f>
        <v>0</v>
      </c>
      <c r="D36" s="20">
        <f t="shared" si="3"/>
        <v>0</v>
      </c>
      <c r="E36" s="20">
        <f t="shared" si="3"/>
        <v>0</v>
      </c>
      <c r="F36" s="20">
        <f t="shared" si="3"/>
        <v>0</v>
      </c>
      <c r="G36" s="20">
        <f t="shared" si="3"/>
        <v>0</v>
      </c>
      <c r="H36" s="20">
        <f t="shared" si="3"/>
        <v>0</v>
      </c>
      <c r="I36" s="20">
        <f t="shared" si="3"/>
        <v>0</v>
      </c>
      <c r="J36" s="20">
        <f t="shared" si="3"/>
        <v>0</v>
      </c>
      <c r="K36" s="20">
        <f t="shared" si="3"/>
        <v>0</v>
      </c>
      <c r="L36" s="20">
        <f t="shared" si="3"/>
        <v>0</v>
      </c>
      <c r="M36" s="20">
        <f t="shared" si="3"/>
        <v>0</v>
      </c>
      <c r="N36" s="20">
        <f>SUM(N32:N35)</f>
        <v>0</v>
      </c>
      <c r="O36" s="91">
        <f>SUM(O32:O35)</f>
        <v>0</v>
      </c>
      <c r="Q36" s="6"/>
      <c r="R36" s="23"/>
      <c r="Z36" s="12"/>
      <c r="AA36" s="12"/>
    </row>
    <row r="37" spans="2:27" s="6" customFormat="1" ht="15.4" thickBot="1" x14ac:dyDescent="0.5">
      <c r="B37" s="52" t="s">
        <v>91</v>
      </c>
      <c r="C37" s="26">
        <f>SUM(C30+C36)</f>
        <v>0</v>
      </c>
      <c r="D37" s="26">
        <f t="shared" ref="D37:N37" si="4">SUM(D30+D36)</f>
        <v>0</v>
      </c>
      <c r="E37" s="26">
        <f t="shared" si="4"/>
        <v>0</v>
      </c>
      <c r="F37" s="26">
        <f t="shared" si="4"/>
        <v>0</v>
      </c>
      <c r="G37" s="26">
        <f t="shared" si="4"/>
        <v>0</v>
      </c>
      <c r="H37" s="26">
        <f t="shared" si="4"/>
        <v>0</v>
      </c>
      <c r="I37" s="26">
        <f t="shared" si="4"/>
        <v>0</v>
      </c>
      <c r="J37" s="26">
        <f t="shared" si="4"/>
        <v>0</v>
      </c>
      <c r="K37" s="26">
        <f t="shared" si="4"/>
        <v>0</v>
      </c>
      <c r="L37" s="26">
        <f t="shared" si="4"/>
        <v>0</v>
      </c>
      <c r="M37" s="26">
        <f t="shared" si="4"/>
        <v>0</v>
      </c>
      <c r="N37" s="26">
        <f t="shared" si="4"/>
        <v>0</v>
      </c>
      <c r="O37" s="59">
        <f>SUM(O30+O36)</f>
        <v>0</v>
      </c>
      <c r="R37" s="23"/>
      <c r="Z37" s="12"/>
      <c r="AA37" s="12"/>
    </row>
    <row r="38" spans="2:27" s="6" customFormat="1" ht="15" x14ac:dyDescent="0.4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  <c r="R38" s="23"/>
      <c r="Z38" s="12"/>
      <c r="AA38" s="12"/>
    </row>
    <row r="39" spans="2:27" s="6" customFormat="1" ht="18.399999999999999" thickBot="1" x14ac:dyDescent="0.45">
      <c r="B39" s="53" t="s">
        <v>27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R39" s="23"/>
    </row>
    <row r="40" spans="2:27" ht="16.5" thickTop="1" thickBot="1" x14ac:dyDescent="0.55000000000000004">
      <c r="B40" s="87" t="s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88"/>
      <c r="R40" s="23"/>
    </row>
    <row r="41" spans="2:27" s="6" customFormat="1" ht="13.5" thickBot="1" x14ac:dyDescent="0.45">
      <c r="B41" s="89" t="s">
        <v>29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97">
        <f>SUM(C41:N41)</f>
        <v>0</v>
      </c>
      <c r="P41" s="79"/>
      <c r="R41" s="23"/>
    </row>
    <row r="42" spans="2:27" ht="14.65" thickBot="1" x14ac:dyDescent="0.5">
      <c r="B42" s="56" t="s">
        <v>92</v>
      </c>
      <c r="C42" s="20">
        <f t="shared" ref="C42:M42" si="5">SUM(C41:C41)</f>
        <v>0</v>
      </c>
      <c r="D42" s="20">
        <f t="shared" si="5"/>
        <v>0</v>
      </c>
      <c r="E42" s="20">
        <f t="shared" si="5"/>
        <v>0</v>
      </c>
      <c r="F42" s="20">
        <f t="shared" si="5"/>
        <v>0</v>
      </c>
      <c r="G42" s="20">
        <f t="shared" si="5"/>
        <v>0</v>
      </c>
      <c r="H42" s="20">
        <f t="shared" si="5"/>
        <v>0</v>
      </c>
      <c r="I42" s="20">
        <f t="shared" si="5"/>
        <v>0</v>
      </c>
      <c r="J42" s="20">
        <f t="shared" si="5"/>
        <v>0</v>
      </c>
      <c r="K42" s="20">
        <f t="shared" si="5"/>
        <v>0</v>
      </c>
      <c r="L42" s="20">
        <f t="shared" si="5"/>
        <v>0</v>
      </c>
      <c r="M42" s="20">
        <f t="shared" si="5"/>
        <v>0</v>
      </c>
      <c r="N42" s="20">
        <f>SUM(N41:N41)</f>
        <v>0</v>
      </c>
      <c r="O42" s="91">
        <f>SUM(O41:O41)</f>
        <v>0</v>
      </c>
      <c r="Q42" s="43"/>
      <c r="R42" s="23"/>
    </row>
    <row r="43" spans="2:27" ht="15.75" x14ac:dyDescent="0.5">
      <c r="B43" s="98" t="s">
        <v>30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99"/>
      <c r="R43" s="23"/>
    </row>
    <row r="44" spans="2:27" x14ac:dyDescent="0.45">
      <c r="B44" s="100" t="s">
        <v>31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90">
        <f t="shared" ref="O44:O48" si="6">SUM(C44:N44)</f>
        <v>0</v>
      </c>
      <c r="R44" s="23"/>
    </row>
    <row r="45" spans="2:27" x14ac:dyDescent="0.45">
      <c r="B45" s="100" t="s">
        <v>32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90">
        <f t="shared" si="6"/>
        <v>0</v>
      </c>
    </row>
    <row r="46" spans="2:27" x14ac:dyDescent="0.45">
      <c r="B46" s="100" t="s">
        <v>33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90">
        <f t="shared" si="6"/>
        <v>0</v>
      </c>
    </row>
    <row r="47" spans="2:27" x14ac:dyDescent="0.45">
      <c r="B47" s="101" t="s">
        <v>34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90">
        <f t="shared" si="6"/>
        <v>0</v>
      </c>
    </row>
    <row r="48" spans="2:27" x14ac:dyDescent="0.45">
      <c r="B48" s="101" t="s">
        <v>35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90">
        <f t="shared" si="6"/>
        <v>0</v>
      </c>
    </row>
    <row r="49" spans="2:15" x14ac:dyDescent="0.45">
      <c r="B49" s="102" t="s">
        <v>36</v>
      </c>
      <c r="C49" s="31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90">
        <f t="shared" ref="O49:O57" si="7">SUM(C49:N49)</f>
        <v>0</v>
      </c>
    </row>
    <row r="50" spans="2:15" x14ac:dyDescent="0.45">
      <c r="B50" s="89" t="s">
        <v>37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90">
        <f t="shared" si="7"/>
        <v>0</v>
      </c>
    </row>
    <row r="51" spans="2:15" x14ac:dyDescent="0.45">
      <c r="B51" s="89" t="s">
        <v>38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90">
        <f t="shared" si="7"/>
        <v>0</v>
      </c>
    </row>
    <row r="52" spans="2:15" x14ac:dyDescent="0.45">
      <c r="B52" s="89" t="s">
        <v>39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90">
        <f t="shared" si="7"/>
        <v>0</v>
      </c>
    </row>
    <row r="53" spans="2:15" x14ac:dyDescent="0.45">
      <c r="B53" s="89" t="s">
        <v>40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90">
        <f t="shared" si="7"/>
        <v>0</v>
      </c>
    </row>
    <row r="54" spans="2:15" x14ac:dyDescent="0.45">
      <c r="B54" s="89" t="s">
        <v>41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90">
        <f t="shared" si="7"/>
        <v>0</v>
      </c>
    </row>
    <row r="55" spans="2:15" x14ac:dyDescent="0.45">
      <c r="B55" s="89" t="s">
        <v>42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90">
        <f t="shared" si="7"/>
        <v>0</v>
      </c>
    </row>
    <row r="56" spans="2:15" x14ac:dyDescent="0.45">
      <c r="B56" s="89" t="s">
        <v>43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90">
        <f t="shared" si="7"/>
        <v>0</v>
      </c>
    </row>
    <row r="57" spans="2:15" ht="14.65" thickBot="1" x14ac:dyDescent="0.5">
      <c r="B57" s="89" t="s">
        <v>44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90">
        <f t="shared" si="7"/>
        <v>0</v>
      </c>
    </row>
    <row r="58" spans="2:15" ht="14.65" thickBot="1" x14ac:dyDescent="0.5">
      <c r="B58" s="51" t="s">
        <v>95</v>
      </c>
      <c r="C58" s="20">
        <f t="shared" ref="C58:M58" si="8">SUM(C44:C57)</f>
        <v>0</v>
      </c>
      <c r="D58" s="20">
        <f t="shared" si="8"/>
        <v>0</v>
      </c>
      <c r="E58" s="20">
        <f t="shared" si="8"/>
        <v>0</v>
      </c>
      <c r="F58" s="20">
        <f t="shared" si="8"/>
        <v>0</v>
      </c>
      <c r="G58" s="20">
        <f t="shared" si="8"/>
        <v>0</v>
      </c>
      <c r="H58" s="20">
        <f t="shared" si="8"/>
        <v>0</v>
      </c>
      <c r="I58" s="20">
        <f t="shared" si="8"/>
        <v>0</v>
      </c>
      <c r="J58" s="20">
        <f t="shared" si="8"/>
        <v>0</v>
      </c>
      <c r="K58" s="20">
        <f t="shared" si="8"/>
        <v>0</v>
      </c>
      <c r="L58" s="20">
        <f t="shared" si="8"/>
        <v>0</v>
      </c>
      <c r="M58" s="20">
        <f t="shared" si="8"/>
        <v>0</v>
      </c>
      <c r="N58" s="20">
        <f>SUM(N44:N57)</f>
        <v>0</v>
      </c>
      <c r="O58" s="91">
        <f>SUM(O44:O57)</f>
        <v>0</v>
      </c>
    </row>
    <row r="59" spans="2:15" ht="16.149999999999999" thickBot="1" x14ac:dyDescent="0.55000000000000004">
      <c r="B59" s="87" t="s">
        <v>45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103"/>
    </row>
    <row r="60" spans="2:15" x14ac:dyDescent="0.45">
      <c r="B60" s="104" t="s">
        <v>46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05">
        <f>SUM(C60:N60)</f>
        <v>0</v>
      </c>
    </row>
    <row r="61" spans="2:15" x14ac:dyDescent="0.45">
      <c r="B61" s="104" t="s">
        <v>47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90">
        <f>SUM(C61:N61)</f>
        <v>0</v>
      </c>
    </row>
    <row r="62" spans="2:15" x14ac:dyDescent="0.45">
      <c r="B62" s="104" t="s">
        <v>48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90">
        <f>SUM(C62:N62)</f>
        <v>0</v>
      </c>
    </row>
    <row r="63" spans="2:15" x14ac:dyDescent="0.45">
      <c r="B63" s="104" t="s">
        <v>49</v>
      </c>
      <c r="C63" s="17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90">
        <f t="shared" ref="O63:O71" si="9">SUM(C63:N63)</f>
        <v>0</v>
      </c>
    </row>
    <row r="64" spans="2:15" x14ac:dyDescent="0.45">
      <c r="B64" s="89" t="s">
        <v>50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90">
        <f t="shared" si="9"/>
        <v>0</v>
      </c>
    </row>
    <row r="65" spans="2:15" x14ac:dyDescent="0.45">
      <c r="B65" s="89" t="s">
        <v>51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90">
        <f t="shared" si="9"/>
        <v>0</v>
      </c>
    </row>
    <row r="66" spans="2:15" x14ac:dyDescent="0.45">
      <c r="B66" s="89" t="s">
        <v>52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/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90">
        <f t="shared" si="9"/>
        <v>0</v>
      </c>
    </row>
    <row r="67" spans="2:15" x14ac:dyDescent="0.45">
      <c r="B67" s="89" t="s">
        <v>53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90">
        <f t="shared" si="9"/>
        <v>0</v>
      </c>
    </row>
    <row r="68" spans="2:15" x14ac:dyDescent="0.45">
      <c r="B68" s="89" t="s">
        <v>54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90">
        <f t="shared" si="9"/>
        <v>0</v>
      </c>
    </row>
    <row r="69" spans="2:15" x14ac:dyDescent="0.45">
      <c r="B69" s="89" t="s">
        <v>55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90">
        <f t="shared" si="9"/>
        <v>0</v>
      </c>
    </row>
    <row r="70" spans="2:15" x14ac:dyDescent="0.45">
      <c r="B70" s="89" t="s">
        <v>56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90">
        <f t="shared" si="9"/>
        <v>0</v>
      </c>
    </row>
    <row r="71" spans="2:15" ht="14.65" thickBot="1" x14ac:dyDescent="0.5">
      <c r="B71" s="89" t="s">
        <v>44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06">
        <f t="shared" si="9"/>
        <v>0</v>
      </c>
    </row>
    <row r="72" spans="2:15" ht="14.65" thickBot="1" x14ac:dyDescent="0.5">
      <c r="B72" s="51" t="s">
        <v>57</v>
      </c>
      <c r="C72" s="20">
        <f t="shared" ref="C72:M72" si="10">SUM(C60:C71)</f>
        <v>0</v>
      </c>
      <c r="D72" s="20">
        <f t="shared" si="10"/>
        <v>0</v>
      </c>
      <c r="E72" s="20">
        <f t="shared" si="10"/>
        <v>0</v>
      </c>
      <c r="F72" s="20">
        <f t="shared" si="10"/>
        <v>0</v>
      </c>
      <c r="G72" s="20">
        <f t="shared" si="10"/>
        <v>0</v>
      </c>
      <c r="H72" s="20">
        <f t="shared" si="10"/>
        <v>0</v>
      </c>
      <c r="I72" s="20">
        <f t="shared" si="10"/>
        <v>0</v>
      </c>
      <c r="J72" s="20">
        <f t="shared" si="10"/>
        <v>0</v>
      </c>
      <c r="K72" s="20">
        <f t="shared" si="10"/>
        <v>0</v>
      </c>
      <c r="L72" s="20">
        <f t="shared" si="10"/>
        <v>0</v>
      </c>
      <c r="M72" s="20">
        <f t="shared" si="10"/>
        <v>0</v>
      </c>
      <c r="N72" s="20">
        <f>SUM(N60:N71)</f>
        <v>0</v>
      </c>
      <c r="O72" s="91">
        <f>SUM(O60:O71)</f>
        <v>0</v>
      </c>
    </row>
    <row r="73" spans="2:15" ht="16.149999999999999" thickBot="1" x14ac:dyDescent="0.55000000000000004">
      <c r="B73" s="87" t="s">
        <v>58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88"/>
    </row>
    <row r="74" spans="2:15" x14ac:dyDescent="0.45">
      <c r="B74" s="89" t="s">
        <v>59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90">
        <f>SUM(C74:N74)</f>
        <v>0</v>
      </c>
    </row>
    <row r="75" spans="2:15" x14ac:dyDescent="0.45">
      <c r="B75" s="89" t="s">
        <v>60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90">
        <f>SUM(C75:N75)</f>
        <v>0</v>
      </c>
    </row>
    <row r="76" spans="2:15" x14ac:dyDescent="0.45">
      <c r="B76" s="89" t="s">
        <v>61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90">
        <f>SUM(C76:N76)</f>
        <v>0</v>
      </c>
    </row>
    <row r="77" spans="2:15" x14ac:dyDescent="0.45">
      <c r="B77" s="89" t="s">
        <v>62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90">
        <f>SUM(C77:N77)</f>
        <v>0</v>
      </c>
    </row>
    <row r="78" spans="2:15" ht="14.65" thickBot="1" x14ac:dyDescent="0.5">
      <c r="B78" s="89" t="s">
        <v>63</v>
      </c>
      <c r="C78" s="18">
        <v>0</v>
      </c>
      <c r="D78" s="18"/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06">
        <f>SUM(C78:N78)</f>
        <v>0</v>
      </c>
    </row>
    <row r="79" spans="2:15" ht="14.65" thickBot="1" x14ac:dyDescent="0.5">
      <c r="B79" s="51" t="s">
        <v>64</v>
      </c>
      <c r="C79" s="20">
        <f t="shared" ref="C79:M79" si="11">SUM(C74:C78)</f>
        <v>0</v>
      </c>
      <c r="D79" s="20">
        <f t="shared" si="11"/>
        <v>0</v>
      </c>
      <c r="E79" s="20">
        <f t="shared" si="11"/>
        <v>0</v>
      </c>
      <c r="F79" s="20">
        <f t="shared" si="11"/>
        <v>0</v>
      </c>
      <c r="G79" s="20">
        <f t="shared" si="11"/>
        <v>0</v>
      </c>
      <c r="H79" s="20">
        <f t="shared" si="11"/>
        <v>0</v>
      </c>
      <c r="I79" s="20">
        <f t="shared" si="11"/>
        <v>0</v>
      </c>
      <c r="J79" s="20">
        <f t="shared" si="11"/>
        <v>0</v>
      </c>
      <c r="K79" s="20">
        <f t="shared" si="11"/>
        <v>0</v>
      </c>
      <c r="L79" s="20">
        <f t="shared" si="11"/>
        <v>0</v>
      </c>
      <c r="M79" s="20">
        <f t="shared" si="11"/>
        <v>0</v>
      </c>
      <c r="N79" s="20">
        <f>SUM(N74:N78)</f>
        <v>0</v>
      </c>
      <c r="O79" s="91">
        <f>SUM(O74:O78)</f>
        <v>0</v>
      </c>
    </row>
    <row r="80" spans="2:15" ht="16.149999999999999" thickBot="1" x14ac:dyDescent="0.55000000000000004">
      <c r="B80" s="87" t="s">
        <v>65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107"/>
    </row>
    <row r="81" spans="2:15" x14ac:dyDescent="0.45">
      <c r="B81" s="89" t="s">
        <v>66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90">
        <f t="shared" ref="O81:O82" si="12">SUM(C81:N81)</f>
        <v>0</v>
      </c>
    </row>
    <row r="82" spans="2:15" x14ac:dyDescent="0.45">
      <c r="B82" s="89" t="s">
        <v>67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90">
        <f t="shared" si="12"/>
        <v>0</v>
      </c>
    </row>
    <row r="83" spans="2:15" x14ac:dyDescent="0.45">
      <c r="B83" s="89" t="s">
        <v>68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90">
        <f>SUM(C83:N83)</f>
        <v>0</v>
      </c>
    </row>
    <row r="84" spans="2:15" x14ac:dyDescent="0.45">
      <c r="B84" s="89" t="s">
        <v>69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90">
        <f t="shared" ref="O84" si="13">SUM(C84:N84)</f>
        <v>0</v>
      </c>
    </row>
    <row r="85" spans="2:15" x14ac:dyDescent="0.45">
      <c r="B85" s="89"/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90">
        <f>SUM(C85:N85)</f>
        <v>0</v>
      </c>
    </row>
    <row r="86" spans="2:15" x14ac:dyDescent="0.45">
      <c r="B86" s="89" t="s">
        <v>70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90">
        <f t="shared" ref="O86" si="14">SUM(C86:N86)</f>
        <v>0</v>
      </c>
    </row>
    <row r="87" spans="2:15" x14ac:dyDescent="0.45">
      <c r="B87" s="89" t="s">
        <v>71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90">
        <f>SUM(C87:N87)</f>
        <v>0</v>
      </c>
    </row>
    <row r="88" spans="2:15" x14ac:dyDescent="0.45">
      <c r="B88" s="89" t="s">
        <v>72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90">
        <f t="shared" ref="O88:O89" si="15">SUM(C88:N88)</f>
        <v>0</v>
      </c>
    </row>
    <row r="89" spans="2:15" ht="14.65" thickBot="1" x14ac:dyDescent="0.5">
      <c r="B89" s="89" t="s">
        <v>44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90">
        <f t="shared" si="15"/>
        <v>0</v>
      </c>
    </row>
    <row r="90" spans="2:15" ht="14.65" thickBot="1" x14ac:dyDescent="0.5">
      <c r="B90" s="57" t="s">
        <v>73</v>
      </c>
      <c r="C90" s="20">
        <f t="shared" ref="C90:M90" si="16">SUM(C81:C89)</f>
        <v>0</v>
      </c>
      <c r="D90" s="20">
        <f t="shared" si="16"/>
        <v>0</v>
      </c>
      <c r="E90" s="20">
        <f t="shared" si="16"/>
        <v>0</v>
      </c>
      <c r="F90" s="20">
        <f t="shared" si="16"/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0">
        <f t="shared" si="16"/>
        <v>0</v>
      </c>
      <c r="L90" s="20">
        <f t="shared" si="16"/>
        <v>0</v>
      </c>
      <c r="M90" s="20">
        <f t="shared" si="16"/>
        <v>0</v>
      </c>
      <c r="N90" s="20">
        <f>SUM(N81:N89)</f>
        <v>0</v>
      </c>
      <c r="O90" s="91">
        <f>SUM(O81:O89)</f>
        <v>0</v>
      </c>
    </row>
    <row r="91" spans="2:15" ht="16.149999999999999" thickBot="1" x14ac:dyDescent="0.55000000000000004">
      <c r="B91" s="87" t="s">
        <v>74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107"/>
    </row>
    <row r="92" spans="2:15" x14ac:dyDescent="0.45">
      <c r="B92" s="89" t="s">
        <v>75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90">
        <f t="shared" ref="O92:O94" si="17">SUM(C92:N92)</f>
        <v>0</v>
      </c>
    </row>
    <row r="93" spans="2:15" x14ac:dyDescent="0.45">
      <c r="B93" s="89" t="s">
        <v>76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90">
        <f t="shared" si="17"/>
        <v>0</v>
      </c>
    </row>
    <row r="94" spans="2:15" ht="14.65" thickBot="1" x14ac:dyDescent="0.5">
      <c r="B94" s="89" t="s">
        <v>44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90">
        <f t="shared" si="17"/>
        <v>0</v>
      </c>
    </row>
    <row r="95" spans="2:15" ht="14.65" thickBot="1" x14ac:dyDescent="0.5">
      <c r="B95" s="57" t="s">
        <v>77</v>
      </c>
      <c r="C95" s="20">
        <f t="shared" ref="C95:M95" si="18">SUM(C92:C94)</f>
        <v>0</v>
      </c>
      <c r="D95" s="20">
        <f t="shared" si="18"/>
        <v>0</v>
      </c>
      <c r="E95" s="20">
        <f t="shared" si="18"/>
        <v>0</v>
      </c>
      <c r="F95" s="20">
        <f t="shared" si="18"/>
        <v>0</v>
      </c>
      <c r="G95" s="20">
        <f t="shared" si="18"/>
        <v>0</v>
      </c>
      <c r="H95" s="20">
        <f t="shared" si="18"/>
        <v>0</v>
      </c>
      <c r="I95" s="20">
        <f t="shared" si="18"/>
        <v>0</v>
      </c>
      <c r="J95" s="20">
        <f t="shared" si="18"/>
        <v>0</v>
      </c>
      <c r="K95" s="20">
        <f t="shared" si="18"/>
        <v>0</v>
      </c>
      <c r="L95" s="20">
        <f t="shared" si="18"/>
        <v>0</v>
      </c>
      <c r="M95" s="20">
        <f t="shared" si="18"/>
        <v>0</v>
      </c>
      <c r="N95" s="20">
        <f>SUM(N92:N94)</f>
        <v>0</v>
      </c>
      <c r="O95" s="91">
        <f>SUM(O92:O94)</f>
        <v>0</v>
      </c>
    </row>
    <row r="96" spans="2:15" ht="16.149999999999999" thickBot="1" x14ac:dyDescent="0.55000000000000004">
      <c r="B96" s="87" t="s">
        <v>78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5"/>
      <c r="N96" s="36"/>
      <c r="O96" s="107"/>
    </row>
    <row r="97" spans="1:15" x14ac:dyDescent="0.45">
      <c r="B97" s="89" t="s">
        <v>79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90">
        <f t="shared" ref="O97:O100" si="19">SUM(C97:N97)</f>
        <v>0</v>
      </c>
    </row>
    <row r="98" spans="1:15" x14ac:dyDescent="0.45">
      <c r="B98" s="89"/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90">
        <f t="shared" si="19"/>
        <v>0</v>
      </c>
    </row>
    <row r="99" spans="1:15" x14ac:dyDescent="0.45">
      <c r="B99" s="89"/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90">
        <f t="shared" si="19"/>
        <v>0</v>
      </c>
    </row>
    <row r="100" spans="1:15" ht="14.65" thickBot="1" x14ac:dyDescent="0.5">
      <c r="B100" s="89"/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06">
        <f t="shared" si="19"/>
        <v>0</v>
      </c>
    </row>
    <row r="101" spans="1:15" ht="14.65" thickBot="1" x14ac:dyDescent="0.5">
      <c r="B101" s="57" t="s">
        <v>80</v>
      </c>
      <c r="C101" s="20">
        <f t="shared" ref="C101:M101" si="20">SUM(C97:C100)</f>
        <v>0</v>
      </c>
      <c r="D101" s="20">
        <f t="shared" si="20"/>
        <v>0</v>
      </c>
      <c r="E101" s="20">
        <f t="shared" si="20"/>
        <v>0</v>
      </c>
      <c r="F101" s="20">
        <f t="shared" si="20"/>
        <v>0</v>
      </c>
      <c r="G101" s="20">
        <f t="shared" si="20"/>
        <v>0</v>
      </c>
      <c r="H101" s="20">
        <f t="shared" si="20"/>
        <v>0</v>
      </c>
      <c r="I101" s="20">
        <f t="shared" si="20"/>
        <v>0</v>
      </c>
      <c r="J101" s="20">
        <f t="shared" si="20"/>
        <v>0</v>
      </c>
      <c r="K101" s="20">
        <f t="shared" si="20"/>
        <v>0</v>
      </c>
      <c r="L101" s="20">
        <f t="shared" si="20"/>
        <v>0</v>
      </c>
      <c r="M101" s="20">
        <f t="shared" si="20"/>
        <v>0</v>
      </c>
      <c r="N101" s="20">
        <f>SUM(N97:N100)</f>
        <v>0</v>
      </c>
      <c r="O101" s="91">
        <f>SUM(O97:O100)</f>
        <v>0</v>
      </c>
    </row>
    <row r="102" spans="1:15" s="6" customFormat="1" ht="13.5" thickBot="1" x14ac:dyDescent="0.45">
      <c r="B102" s="58" t="s">
        <v>81</v>
      </c>
      <c r="C102" s="27">
        <f t="shared" ref="C102:N102" si="21">SUM(C79+C90+C95+C101+C72+C58+C42)</f>
        <v>0</v>
      </c>
      <c r="D102" s="27">
        <f t="shared" si="21"/>
        <v>0</v>
      </c>
      <c r="E102" s="27">
        <f t="shared" si="21"/>
        <v>0</v>
      </c>
      <c r="F102" s="27">
        <f t="shared" si="21"/>
        <v>0</v>
      </c>
      <c r="G102" s="27">
        <f t="shared" si="21"/>
        <v>0</v>
      </c>
      <c r="H102" s="27">
        <f t="shared" si="21"/>
        <v>0</v>
      </c>
      <c r="I102" s="27">
        <f t="shared" si="21"/>
        <v>0</v>
      </c>
      <c r="J102" s="27">
        <f t="shared" si="21"/>
        <v>0</v>
      </c>
      <c r="K102" s="27">
        <f t="shared" si="21"/>
        <v>0</v>
      </c>
      <c r="L102" s="27">
        <f t="shared" si="21"/>
        <v>0</v>
      </c>
      <c r="M102" s="27">
        <f t="shared" si="21"/>
        <v>0</v>
      </c>
      <c r="N102" s="27">
        <f t="shared" si="21"/>
        <v>0</v>
      </c>
      <c r="O102" s="59">
        <f>SUM(O79+O90+O95+O101+O72+O58+O42)</f>
        <v>0</v>
      </c>
    </row>
    <row r="103" spans="1:15" s="6" customFormat="1" ht="13.15" x14ac:dyDescent="0.4">
      <c r="B103" s="60" t="s">
        <v>82</v>
      </c>
      <c r="C103" s="37">
        <f t="shared" ref="C103:N103" si="22">C37-C102</f>
        <v>0</v>
      </c>
      <c r="D103" s="37">
        <f t="shared" si="22"/>
        <v>0</v>
      </c>
      <c r="E103" s="37">
        <f t="shared" si="22"/>
        <v>0</v>
      </c>
      <c r="F103" s="37">
        <f t="shared" si="22"/>
        <v>0</v>
      </c>
      <c r="G103" s="37">
        <f t="shared" si="22"/>
        <v>0</v>
      </c>
      <c r="H103" s="37">
        <f t="shared" si="22"/>
        <v>0</v>
      </c>
      <c r="I103" s="37">
        <f t="shared" si="22"/>
        <v>0</v>
      </c>
      <c r="J103" s="37">
        <f t="shared" si="22"/>
        <v>0</v>
      </c>
      <c r="K103" s="37">
        <f t="shared" si="22"/>
        <v>0</v>
      </c>
      <c r="L103" s="37">
        <f t="shared" si="22"/>
        <v>0</v>
      </c>
      <c r="M103" s="37">
        <f t="shared" si="22"/>
        <v>0</v>
      </c>
      <c r="N103" s="37">
        <f t="shared" si="22"/>
        <v>0</v>
      </c>
      <c r="O103" s="108">
        <f>SUM(O37-O102)</f>
        <v>0</v>
      </c>
    </row>
    <row r="104" spans="1:15" s="6" customFormat="1" ht="13.5" thickBot="1" x14ac:dyDescent="0.45">
      <c r="B104" s="109" t="s">
        <v>83</v>
      </c>
      <c r="C104" s="38">
        <f t="shared" ref="C104:N104" si="23">C103+C20</f>
        <v>0</v>
      </c>
      <c r="D104" s="38">
        <f t="shared" si="23"/>
        <v>0</v>
      </c>
      <c r="E104" s="38">
        <f t="shared" si="23"/>
        <v>0</v>
      </c>
      <c r="F104" s="38">
        <f t="shared" si="23"/>
        <v>0</v>
      </c>
      <c r="G104" s="38">
        <f t="shared" si="23"/>
        <v>0</v>
      </c>
      <c r="H104" s="38">
        <f t="shared" si="23"/>
        <v>0</v>
      </c>
      <c r="I104" s="38">
        <f t="shared" si="23"/>
        <v>0</v>
      </c>
      <c r="J104" s="38">
        <f t="shared" si="23"/>
        <v>0</v>
      </c>
      <c r="K104" s="38">
        <f t="shared" si="23"/>
        <v>0</v>
      </c>
      <c r="L104" s="38">
        <f t="shared" si="23"/>
        <v>0</v>
      </c>
      <c r="M104" s="38">
        <f t="shared" si="23"/>
        <v>0</v>
      </c>
      <c r="N104" s="38">
        <f t="shared" si="23"/>
        <v>0</v>
      </c>
      <c r="O104" s="110"/>
    </row>
    <row r="105" spans="1:15" ht="15" thickTop="1" thickBot="1" x14ac:dyDescent="0.5">
      <c r="B105" s="111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3"/>
    </row>
    <row r="106" spans="1:15" x14ac:dyDescent="0.45">
      <c r="A106" s="39" t="s">
        <v>84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5"/>
    </row>
    <row r="107" spans="1:15" x14ac:dyDescent="0.45">
      <c r="A107" s="41" t="s">
        <v>85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5"/>
    </row>
    <row r="108" spans="1:15" x14ac:dyDescent="0.45">
      <c r="A108" s="5" t="s">
        <v>86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5" x14ac:dyDescent="0.45">
      <c r="A109" s="42" t="s">
        <v>87</v>
      </c>
      <c r="B109" s="2"/>
      <c r="C109" s="2"/>
      <c r="D109" s="2"/>
      <c r="E109" s="2"/>
      <c r="F109" s="2"/>
      <c r="G109" s="2"/>
      <c r="H109" s="2"/>
      <c r="I109" s="5"/>
      <c r="J109" s="5"/>
      <c r="K109" s="5"/>
      <c r="L109" s="5"/>
      <c r="M109" s="5"/>
      <c r="N109" s="5"/>
    </row>
    <row r="110" spans="1:15" x14ac:dyDescent="0.45">
      <c r="A110" s="4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5" x14ac:dyDescent="0.45">
      <c r="A111" s="41"/>
      <c r="B111" t="s">
        <v>106</v>
      </c>
    </row>
  </sheetData>
  <dataValidations count="2">
    <dataValidation type="list" allowBlank="1" showInputMessage="1" showErrorMessage="1" prompt="What changes are you expecting in your revenues" sqref="C14" xr:uid="{C3362FFF-328C-4537-8827-5B21C1FA723F}">
      <formula1>$AA$18:$AA$113</formula1>
    </dataValidation>
    <dataValidation type="list" allowBlank="1" showInputMessage="1" showErrorMessage="1" prompt="What changes are you expecting in your expenses" sqref="C15" xr:uid="{29AC19D2-02B3-4780-B916-08B6A652B4A6}">
      <formula1>$AA$18:$AA$113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8B2D4-E50A-47F9-9BA8-247595D95B7B}">
  <dimension ref="A2:P31"/>
  <sheetViews>
    <sheetView tabSelected="1" workbookViewId="0">
      <selection activeCell="B34" sqref="B34"/>
    </sheetView>
  </sheetViews>
  <sheetFormatPr defaultRowHeight="14.25" x14ac:dyDescent="0.45"/>
  <cols>
    <col min="2" max="2" width="37.796875" customWidth="1"/>
  </cols>
  <sheetData>
    <row r="2" spans="1:16" ht="19.899999999999999" thickBot="1" x14ac:dyDescent="0.65">
      <c r="A2" s="77" t="s">
        <v>99</v>
      </c>
      <c r="B2" s="77"/>
      <c r="C2" s="77"/>
      <c r="D2" s="78"/>
    </row>
    <row r="3" spans="1:16" ht="17.25" thickTop="1" x14ac:dyDescent="0.5">
      <c r="A3" s="1" t="s">
        <v>89</v>
      </c>
    </row>
    <row r="4" spans="1:16" ht="18" x14ac:dyDescent="0.55000000000000004">
      <c r="A4" s="130" t="s">
        <v>96</v>
      </c>
      <c r="B4" s="130"/>
    </row>
    <row r="5" spans="1:16" ht="18" x14ac:dyDescent="0.55000000000000004">
      <c r="A5" s="131" t="s">
        <v>97</v>
      </c>
      <c r="B5" s="131"/>
      <c r="G5" s="114"/>
    </row>
    <row r="6" spans="1:16" x14ac:dyDescent="0.45">
      <c r="A6" s="131" t="s">
        <v>98</v>
      </c>
      <c r="B6" s="131"/>
    </row>
    <row r="7" spans="1:16" x14ac:dyDescent="0.45">
      <c r="A7" s="7" t="s">
        <v>7</v>
      </c>
      <c r="B7" s="132"/>
    </row>
    <row r="8" spans="1:16" ht="18" x14ac:dyDescent="0.45">
      <c r="A8" s="133" t="s">
        <v>102</v>
      </c>
      <c r="B8" s="134"/>
    </row>
    <row r="9" spans="1:16" ht="14.65" thickBot="1" x14ac:dyDescent="0.5">
      <c r="P9" s="71"/>
    </row>
    <row r="10" spans="1:16" ht="26.25" customHeight="1" thickBot="1" x14ac:dyDescent="0.5">
      <c r="B10" s="81" t="s">
        <v>101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  <c r="P10" s="71"/>
    </row>
    <row r="11" spans="1:16" ht="14.65" thickTop="1" x14ac:dyDescent="0.45">
      <c r="A11" s="44"/>
      <c r="B11" s="45" t="s">
        <v>9</v>
      </c>
      <c r="C11" s="46">
        <v>44013</v>
      </c>
      <c r="D11" s="46">
        <v>44044</v>
      </c>
      <c r="E11" s="46">
        <v>44075</v>
      </c>
      <c r="F11" s="46">
        <v>44105</v>
      </c>
      <c r="G11" s="46">
        <v>44136</v>
      </c>
      <c r="H11" s="46">
        <v>44166</v>
      </c>
      <c r="I11" s="46">
        <v>44197</v>
      </c>
      <c r="J11" s="46">
        <v>44228</v>
      </c>
      <c r="K11" s="46">
        <v>44256</v>
      </c>
      <c r="L11" s="46">
        <v>44287</v>
      </c>
      <c r="M11" s="46">
        <v>44317</v>
      </c>
      <c r="N11" s="47">
        <v>44348</v>
      </c>
      <c r="O11" s="48" t="s">
        <v>10</v>
      </c>
      <c r="P11" s="71"/>
    </row>
    <row r="12" spans="1:16" ht="30.4" customHeight="1" thickBot="1" x14ac:dyDescent="0.5">
      <c r="A12" s="44"/>
      <c r="B12" s="120" t="s">
        <v>11</v>
      </c>
      <c r="C12" s="15">
        <f>SUM('Detailed Cashflow Estimate'!C20)</f>
        <v>0</v>
      </c>
      <c r="D12" s="15">
        <f>SUM('Detailed Cashflow Estimate'!D20)</f>
        <v>0</v>
      </c>
      <c r="E12" s="15">
        <f>SUM('Detailed Cashflow Estimate'!E20)</f>
        <v>0</v>
      </c>
      <c r="F12" s="15">
        <f>SUM('Detailed Cashflow Estimate'!F20)</f>
        <v>0</v>
      </c>
      <c r="G12" s="15">
        <f>SUM('Detailed Cashflow Estimate'!G20)</f>
        <v>0</v>
      </c>
      <c r="H12" s="15">
        <f>SUM('Detailed Cashflow Estimate'!H20)</f>
        <v>0</v>
      </c>
      <c r="I12" s="15">
        <f>SUM('Detailed Cashflow Estimate'!I20)</f>
        <v>0</v>
      </c>
      <c r="J12" s="15">
        <f>SUM('Detailed Cashflow Estimate'!J20)</f>
        <v>0</v>
      </c>
      <c r="K12" s="15">
        <f>SUM('Detailed Cashflow Estimate'!K20)</f>
        <v>0</v>
      </c>
      <c r="L12" s="15">
        <f>SUM('Detailed Cashflow Estimate'!L20)</f>
        <v>0</v>
      </c>
      <c r="M12" s="15">
        <f>SUM('Detailed Cashflow Estimate'!M20)</f>
        <v>0</v>
      </c>
      <c r="N12" s="15">
        <f>SUM('Detailed Cashflow Estimate'!N20)</f>
        <v>0</v>
      </c>
      <c r="O12" s="50"/>
      <c r="P12" s="71"/>
    </row>
    <row r="13" spans="1:16" ht="14.65" thickBot="1" x14ac:dyDescent="0.5">
      <c r="B13" s="51" t="s">
        <v>21</v>
      </c>
      <c r="C13" s="19">
        <f>SUM('Detailed Cashflow Estimate'!C30)</f>
        <v>0</v>
      </c>
      <c r="D13" s="19">
        <f>SUM('Detailed Cashflow Estimate'!D30)</f>
        <v>0</v>
      </c>
      <c r="E13" s="19">
        <f>SUM('Detailed Cashflow Estimate'!E30)</f>
        <v>0</v>
      </c>
      <c r="F13" s="19">
        <f>SUM('Detailed Cashflow Estimate'!F30)</f>
        <v>0</v>
      </c>
      <c r="G13" s="19">
        <f>SUM('Detailed Cashflow Estimate'!G30)</f>
        <v>0</v>
      </c>
      <c r="H13" s="19">
        <f>SUM('Detailed Cashflow Estimate'!H30)</f>
        <v>0</v>
      </c>
      <c r="I13" s="19">
        <f>SUM('Detailed Cashflow Estimate'!I30)</f>
        <v>0</v>
      </c>
      <c r="J13" s="19">
        <f>SUM('Detailed Cashflow Estimate'!J30)</f>
        <v>0</v>
      </c>
      <c r="K13" s="19">
        <f>SUM('Detailed Cashflow Estimate'!K30)</f>
        <v>0</v>
      </c>
      <c r="L13" s="19">
        <f>SUM('Detailed Cashflow Estimate'!L30)</f>
        <v>0</v>
      </c>
      <c r="M13" s="19">
        <f>SUM('Detailed Cashflow Estimate'!M30)</f>
        <v>0</v>
      </c>
      <c r="N13" s="19">
        <f>SUM('Detailed Cashflow Estimate'!N30)</f>
        <v>0</v>
      </c>
      <c r="O13" s="72">
        <f>SUM('Detailed Cashflow Estimate'!O30)</f>
        <v>0</v>
      </c>
      <c r="P13" s="71"/>
    </row>
    <row r="14" spans="1:16" ht="18.399999999999999" customHeight="1" thickBot="1" x14ac:dyDescent="0.5">
      <c r="B14" s="51" t="s">
        <v>93</v>
      </c>
      <c r="C14" s="64">
        <f>SUM('Detailed Cashflow Estimate'!C36)</f>
        <v>0</v>
      </c>
      <c r="D14" s="64">
        <f>SUM('Detailed Cashflow Estimate'!D36)</f>
        <v>0</v>
      </c>
      <c r="E14" s="64">
        <f>SUM('Detailed Cashflow Estimate'!E36)</f>
        <v>0</v>
      </c>
      <c r="F14" s="64">
        <f>SUM('Detailed Cashflow Estimate'!F36)</f>
        <v>0</v>
      </c>
      <c r="G14" s="64">
        <f>SUM('Detailed Cashflow Estimate'!G36)</f>
        <v>0</v>
      </c>
      <c r="H14" s="64">
        <f>SUM('Detailed Cashflow Estimate'!H36)</f>
        <v>0</v>
      </c>
      <c r="I14" s="64">
        <f>SUM('Detailed Cashflow Estimate'!I36)</f>
        <v>0</v>
      </c>
      <c r="J14" s="64">
        <f>SUM('Detailed Cashflow Estimate'!J36)</f>
        <v>0</v>
      </c>
      <c r="K14" s="64">
        <f>SUM('Detailed Cashflow Estimate'!K36)</f>
        <v>0</v>
      </c>
      <c r="L14" s="64">
        <f>SUM('Detailed Cashflow Estimate'!L36)</f>
        <v>0</v>
      </c>
      <c r="M14" s="64">
        <f>SUM('Detailed Cashflow Estimate'!M36)</f>
        <v>0</v>
      </c>
      <c r="N14" s="64">
        <f>SUM('Detailed Cashflow Estimate'!N36)</f>
        <v>0</v>
      </c>
      <c r="O14" s="73">
        <f>SUM('Detailed Cashflow Estimate'!O36)</f>
        <v>0</v>
      </c>
    </row>
    <row r="15" spans="1:16" ht="15.4" thickBot="1" x14ac:dyDescent="0.5">
      <c r="B15" s="65" t="s">
        <v>91</v>
      </c>
      <c r="C15" s="66">
        <f>SUM('Detailed Cashflow Estimate'!C37)</f>
        <v>0</v>
      </c>
      <c r="D15" s="66">
        <f>SUM('Detailed Cashflow Estimate'!D37)</f>
        <v>0</v>
      </c>
      <c r="E15" s="66">
        <f>SUM('Detailed Cashflow Estimate'!E37)</f>
        <v>0</v>
      </c>
      <c r="F15" s="66">
        <f>SUM('Detailed Cashflow Estimate'!F37)</f>
        <v>0</v>
      </c>
      <c r="G15" s="66">
        <f>SUM('Detailed Cashflow Estimate'!G37)</f>
        <v>0</v>
      </c>
      <c r="H15" s="66">
        <f>SUM('Detailed Cashflow Estimate'!H37)</f>
        <v>0</v>
      </c>
      <c r="I15" s="66">
        <f>SUM('Detailed Cashflow Estimate'!I37)</f>
        <v>0</v>
      </c>
      <c r="J15" s="66">
        <f>SUM('Detailed Cashflow Estimate'!J37)</f>
        <v>0</v>
      </c>
      <c r="K15" s="66">
        <f>SUM('Detailed Cashflow Estimate'!K37)</f>
        <v>0</v>
      </c>
      <c r="L15" s="66">
        <f>SUM('Detailed Cashflow Estimate'!L37)</f>
        <v>0</v>
      </c>
      <c r="M15" s="66">
        <f>SUM('Detailed Cashflow Estimate'!M37)</f>
        <v>0</v>
      </c>
      <c r="N15" s="66">
        <f>SUM('Detailed Cashflow Estimate'!N37)</f>
        <v>0</v>
      </c>
      <c r="O15" s="67">
        <f>SUM('Detailed Cashflow Estimate'!O37)</f>
        <v>0</v>
      </c>
    </row>
    <row r="16" spans="1:16" ht="15" x14ac:dyDescent="0.45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</row>
    <row r="17" spans="2:15" ht="24" customHeight="1" thickBot="1" x14ac:dyDescent="0.5">
      <c r="B17" s="53" t="s">
        <v>27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2:15" ht="15" thickTop="1" thickBot="1" x14ac:dyDescent="0.5">
      <c r="B18" s="56" t="s">
        <v>92</v>
      </c>
      <c r="C18" s="20">
        <f>SUM('Detailed Cashflow Estimate'!C42)</f>
        <v>0</v>
      </c>
      <c r="D18" s="20">
        <f>SUM('Detailed Cashflow Estimate'!D42)</f>
        <v>0</v>
      </c>
      <c r="E18" s="20">
        <f>SUM('Detailed Cashflow Estimate'!E42)</f>
        <v>0</v>
      </c>
      <c r="F18" s="20">
        <f>SUM('Detailed Cashflow Estimate'!F42)</f>
        <v>0</v>
      </c>
      <c r="G18" s="20">
        <f>SUM('Detailed Cashflow Estimate'!G42)</f>
        <v>0</v>
      </c>
      <c r="H18" s="20">
        <f>SUM('Detailed Cashflow Estimate'!H42)</f>
        <v>0</v>
      </c>
      <c r="I18" s="20">
        <f>SUM('Detailed Cashflow Estimate'!I42)</f>
        <v>0</v>
      </c>
      <c r="J18" s="20">
        <f>SUM('Detailed Cashflow Estimate'!J42)</f>
        <v>0</v>
      </c>
      <c r="K18" s="20">
        <f>SUM('Detailed Cashflow Estimate'!K42)</f>
        <v>0</v>
      </c>
      <c r="L18" s="20">
        <f>SUM('Detailed Cashflow Estimate'!L42)</f>
        <v>0</v>
      </c>
      <c r="M18" s="20">
        <f>SUM('Detailed Cashflow Estimate'!M42)</f>
        <v>0</v>
      </c>
      <c r="N18" s="20">
        <f>SUM('Detailed Cashflow Estimate'!N42)</f>
        <v>0</v>
      </c>
      <c r="O18" s="74">
        <f>SUM('Detailed Cashflow Estimate'!O42)</f>
        <v>0</v>
      </c>
    </row>
    <row r="19" spans="2:15" ht="17.25" customHeight="1" thickBot="1" x14ac:dyDescent="0.5">
      <c r="B19" s="51" t="s">
        <v>95</v>
      </c>
      <c r="C19" s="20">
        <f>SUM('Detailed Cashflow Estimate'!C58)</f>
        <v>0</v>
      </c>
      <c r="D19" s="20">
        <f>SUM('Detailed Cashflow Estimate'!D58)</f>
        <v>0</v>
      </c>
      <c r="E19" s="20">
        <f>SUM('Detailed Cashflow Estimate'!E58)</f>
        <v>0</v>
      </c>
      <c r="F19" s="20">
        <f>SUM('Detailed Cashflow Estimate'!F58)</f>
        <v>0</v>
      </c>
      <c r="G19" s="20">
        <f>SUM('Detailed Cashflow Estimate'!G58)</f>
        <v>0</v>
      </c>
      <c r="H19" s="20">
        <f>SUM('Detailed Cashflow Estimate'!H58)</f>
        <v>0</v>
      </c>
      <c r="I19" s="20">
        <f>SUM('Detailed Cashflow Estimate'!I58)</f>
        <v>0</v>
      </c>
      <c r="J19" s="20">
        <f>SUM('Detailed Cashflow Estimate'!J58)</f>
        <v>0</v>
      </c>
      <c r="K19" s="20">
        <f>SUM('Detailed Cashflow Estimate'!K58)</f>
        <v>0</v>
      </c>
      <c r="L19" s="20">
        <f>SUM('Detailed Cashflow Estimate'!L58)</f>
        <v>0</v>
      </c>
      <c r="M19" s="20">
        <f>SUM('Detailed Cashflow Estimate'!M58)</f>
        <v>0</v>
      </c>
      <c r="N19" s="20">
        <f>SUM('Detailed Cashflow Estimate'!N58)</f>
        <v>0</v>
      </c>
      <c r="O19" s="74">
        <f>SUM('Detailed Cashflow Estimate'!O58)</f>
        <v>0</v>
      </c>
    </row>
    <row r="20" spans="2:15" ht="14.65" thickBot="1" x14ac:dyDescent="0.5">
      <c r="B20" s="51" t="s">
        <v>57</v>
      </c>
      <c r="C20" s="20">
        <f>SUM('Detailed Cashflow Estimate'!C72)</f>
        <v>0</v>
      </c>
      <c r="D20" s="20">
        <f>SUM('Detailed Cashflow Estimate'!D72)</f>
        <v>0</v>
      </c>
      <c r="E20" s="20">
        <f>SUM('Detailed Cashflow Estimate'!E72)</f>
        <v>0</v>
      </c>
      <c r="F20" s="20">
        <f>SUM('Detailed Cashflow Estimate'!F72)</f>
        <v>0</v>
      </c>
      <c r="G20" s="20">
        <f>SUM('Detailed Cashflow Estimate'!G72)</f>
        <v>0</v>
      </c>
      <c r="H20" s="20">
        <f>SUM('Detailed Cashflow Estimate'!H72)</f>
        <v>0</v>
      </c>
      <c r="I20" s="20">
        <f>SUM('Detailed Cashflow Estimate'!I72)</f>
        <v>0</v>
      </c>
      <c r="J20" s="20">
        <f>SUM('Detailed Cashflow Estimate'!J72)</f>
        <v>0</v>
      </c>
      <c r="K20" s="20">
        <f>SUM('Detailed Cashflow Estimate'!K72)</f>
        <v>0</v>
      </c>
      <c r="L20" s="20">
        <f>SUM('Detailed Cashflow Estimate'!L72)</f>
        <v>0</v>
      </c>
      <c r="M20" s="20">
        <f>SUM('Detailed Cashflow Estimate'!M72)</f>
        <v>0</v>
      </c>
      <c r="N20" s="20">
        <f>SUM('Detailed Cashflow Estimate'!N72)</f>
        <v>0</v>
      </c>
      <c r="O20" s="74">
        <f>SUM('Detailed Cashflow Estimate'!O72)</f>
        <v>0</v>
      </c>
    </row>
    <row r="21" spans="2:15" ht="14.65" thickBot="1" x14ac:dyDescent="0.5">
      <c r="B21" s="51" t="s">
        <v>64</v>
      </c>
      <c r="C21" s="20">
        <f>SUM('Detailed Cashflow Estimate'!C79)</f>
        <v>0</v>
      </c>
      <c r="D21" s="20">
        <f>SUM('Detailed Cashflow Estimate'!D79)</f>
        <v>0</v>
      </c>
      <c r="E21" s="20">
        <f>SUM('Detailed Cashflow Estimate'!E79)</f>
        <v>0</v>
      </c>
      <c r="F21" s="20">
        <f>SUM('Detailed Cashflow Estimate'!F79)</f>
        <v>0</v>
      </c>
      <c r="G21" s="20">
        <f>SUM('Detailed Cashflow Estimate'!G79)</f>
        <v>0</v>
      </c>
      <c r="H21" s="20">
        <f>SUM('Detailed Cashflow Estimate'!H79)</f>
        <v>0</v>
      </c>
      <c r="I21" s="20">
        <f>SUM('Detailed Cashflow Estimate'!I79)</f>
        <v>0</v>
      </c>
      <c r="J21" s="20">
        <f>SUM('Detailed Cashflow Estimate'!J79)</f>
        <v>0</v>
      </c>
      <c r="K21" s="20">
        <f>SUM('Detailed Cashflow Estimate'!K79)</f>
        <v>0</v>
      </c>
      <c r="L21" s="20">
        <f>SUM('Detailed Cashflow Estimate'!L79)</f>
        <v>0</v>
      </c>
      <c r="M21" s="20">
        <f>SUM('Detailed Cashflow Estimate'!M79)</f>
        <v>0</v>
      </c>
      <c r="N21" s="20">
        <f>SUM('Detailed Cashflow Estimate'!N79)</f>
        <v>0</v>
      </c>
      <c r="O21" s="74">
        <f>SUM('Detailed Cashflow Estimate'!O79)</f>
        <v>0</v>
      </c>
    </row>
    <row r="22" spans="2:15" ht="14.65" thickBot="1" x14ac:dyDescent="0.5">
      <c r="B22" s="57" t="s">
        <v>73</v>
      </c>
      <c r="C22" s="20">
        <f>SUM('Detailed Cashflow Estimate'!C90)</f>
        <v>0</v>
      </c>
      <c r="D22" s="20">
        <f>SUM('Detailed Cashflow Estimate'!D90)</f>
        <v>0</v>
      </c>
      <c r="E22" s="20">
        <f>SUM('Detailed Cashflow Estimate'!E90)</f>
        <v>0</v>
      </c>
      <c r="F22" s="20">
        <f>SUM('Detailed Cashflow Estimate'!F90)</f>
        <v>0</v>
      </c>
      <c r="G22" s="20">
        <f>SUM('Detailed Cashflow Estimate'!G90)</f>
        <v>0</v>
      </c>
      <c r="H22" s="20">
        <f>SUM('Detailed Cashflow Estimate'!H90)</f>
        <v>0</v>
      </c>
      <c r="I22" s="20">
        <f>SUM('Detailed Cashflow Estimate'!I90)</f>
        <v>0</v>
      </c>
      <c r="J22" s="20">
        <f>SUM('Detailed Cashflow Estimate'!J90)</f>
        <v>0</v>
      </c>
      <c r="K22" s="20">
        <f>SUM('Detailed Cashflow Estimate'!K90)</f>
        <v>0</v>
      </c>
      <c r="L22" s="20">
        <f>SUM('Detailed Cashflow Estimate'!L90)</f>
        <v>0</v>
      </c>
      <c r="M22" s="20">
        <f>SUM('Detailed Cashflow Estimate'!M90)</f>
        <v>0</v>
      </c>
      <c r="N22" s="20">
        <f>SUM('Detailed Cashflow Estimate'!N90)</f>
        <v>0</v>
      </c>
      <c r="O22" s="74">
        <f>SUM('Detailed Cashflow Estimate'!O90)</f>
        <v>0</v>
      </c>
    </row>
    <row r="23" spans="2:15" ht="14.65" thickBot="1" x14ac:dyDescent="0.5">
      <c r="B23" s="57" t="s">
        <v>77</v>
      </c>
      <c r="C23" s="20">
        <f>SUM('Detailed Cashflow Estimate'!C95)</f>
        <v>0</v>
      </c>
      <c r="D23" s="20">
        <f>SUM('Detailed Cashflow Estimate'!D95)</f>
        <v>0</v>
      </c>
      <c r="E23" s="20">
        <f>SUM('Detailed Cashflow Estimate'!E95)</f>
        <v>0</v>
      </c>
      <c r="F23" s="20">
        <f>SUM('Detailed Cashflow Estimate'!F95)</f>
        <v>0</v>
      </c>
      <c r="G23" s="20">
        <f>SUM('Detailed Cashflow Estimate'!G95)</f>
        <v>0</v>
      </c>
      <c r="H23" s="20">
        <f>SUM('Detailed Cashflow Estimate'!H95)</f>
        <v>0</v>
      </c>
      <c r="I23" s="20">
        <f>SUM('Detailed Cashflow Estimate'!I95)</f>
        <v>0</v>
      </c>
      <c r="J23" s="20">
        <f>SUM('Detailed Cashflow Estimate'!J95)</f>
        <v>0</v>
      </c>
      <c r="K23" s="20">
        <f>SUM('Detailed Cashflow Estimate'!K95)</f>
        <v>0</v>
      </c>
      <c r="L23" s="20">
        <f>SUM('Detailed Cashflow Estimate'!L95)</f>
        <v>0</v>
      </c>
      <c r="M23" s="20">
        <f>SUM('Detailed Cashflow Estimate'!M95)</f>
        <v>0</v>
      </c>
      <c r="N23" s="20">
        <f>SUM('Detailed Cashflow Estimate'!N95)</f>
        <v>0</v>
      </c>
      <c r="O23" s="74">
        <f>SUM('Detailed Cashflow Estimate'!O95)</f>
        <v>0</v>
      </c>
    </row>
    <row r="24" spans="2:15" ht="14.65" thickBot="1" x14ac:dyDescent="0.5">
      <c r="B24" s="57" t="s">
        <v>80</v>
      </c>
      <c r="C24" s="64">
        <f>SUM('Detailed Cashflow Estimate'!C101)</f>
        <v>0</v>
      </c>
      <c r="D24" s="64">
        <f>SUM('Detailed Cashflow Estimate'!D101)</f>
        <v>0</v>
      </c>
      <c r="E24" s="64">
        <f>SUM('Detailed Cashflow Estimate'!E101)</f>
        <v>0</v>
      </c>
      <c r="F24" s="64">
        <f>SUM('Detailed Cashflow Estimate'!F101)</f>
        <v>0</v>
      </c>
      <c r="G24" s="64">
        <f>SUM('Detailed Cashflow Estimate'!G101)</f>
        <v>0</v>
      </c>
      <c r="H24" s="64">
        <f>SUM('Detailed Cashflow Estimate'!H101)</f>
        <v>0</v>
      </c>
      <c r="I24" s="64">
        <f>SUM('Detailed Cashflow Estimate'!I101)</f>
        <v>0</v>
      </c>
      <c r="J24" s="64">
        <f>SUM('Detailed Cashflow Estimate'!J101)</f>
        <v>0</v>
      </c>
      <c r="K24" s="64">
        <f>SUM('Detailed Cashflow Estimate'!K101)</f>
        <v>0</v>
      </c>
      <c r="L24" s="64">
        <f>SUM('Detailed Cashflow Estimate'!L101)</f>
        <v>0</v>
      </c>
      <c r="M24" s="64">
        <f>SUM('Detailed Cashflow Estimate'!M101)</f>
        <v>0</v>
      </c>
      <c r="N24" s="64">
        <f>SUM('Detailed Cashflow Estimate'!N101)</f>
        <v>0</v>
      </c>
      <c r="O24" s="73">
        <f>SUM('Detailed Cashflow Estimate'!O101)</f>
        <v>0</v>
      </c>
    </row>
    <row r="25" spans="2:15" ht="14.65" thickBot="1" x14ac:dyDescent="0.5">
      <c r="B25" s="68" t="s">
        <v>81</v>
      </c>
      <c r="C25" s="69">
        <f>SUM('Detailed Cashflow Estimate'!C102)</f>
        <v>0</v>
      </c>
      <c r="D25" s="69">
        <f>SUM('Detailed Cashflow Estimate'!D102)</f>
        <v>0</v>
      </c>
      <c r="E25" s="69">
        <f>SUM('Detailed Cashflow Estimate'!E102)</f>
        <v>0</v>
      </c>
      <c r="F25" s="69">
        <f>SUM('Detailed Cashflow Estimate'!F102)</f>
        <v>0</v>
      </c>
      <c r="G25" s="69">
        <f>SUM('Detailed Cashflow Estimate'!G102)</f>
        <v>0</v>
      </c>
      <c r="H25" s="69">
        <f>SUM('Detailed Cashflow Estimate'!H102)</f>
        <v>0</v>
      </c>
      <c r="I25" s="69">
        <f>SUM('Detailed Cashflow Estimate'!I102)</f>
        <v>0</v>
      </c>
      <c r="J25" s="69">
        <f>SUM('Detailed Cashflow Estimate'!J102)</f>
        <v>0</v>
      </c>
      <c r="K25" s="69">
        <f>SUM('Detailed Cashflow Estimate'!K102)</f>
        <v>0</v>
      </c>
      <c r="L25" s="69">
        <f>SUM('Detailed Cashflow Estimate'!L102)</f>
        <v>0</v>
      </c>
      <c r="M25" s="69">
        <f>SUM('Detailed Cashflow Estimate'!M102)</f>
        <v>0</v>
      </c>
      <c r="N25" s="69">
        <f>SUM('Detailed Cashflow Estimate'!N102)</f>
        <v>0</v>
      </c>
      <c r="O25" s="70">
        <f>SUM('Detailed Cashflow Estimate'!O102)</f>
        <v>0</v>
      </c>
    </row>
    <row r="26" spans="2:15" ht="14.65" thickBot="1" x14ac:dyDescent="0.5">
      <c r="B26" s="62" t="s">
        <v>82</v>
      </c>
      <c r="C26" s="63">
        <f>SUM('Detailed Cashflow Estimate'!C103)</f>
        <v>0</v>
      </c>
      <c r="D26" s="63">
        <f>SUM('Detailed Cashflow Estimate'!D103)</f>
        <v>0</v>
      </c>
      <c r="E26" s="63">
        <f>SUM('Detailed Cashflow Estimate'!E103)</f>
        <v>0</v>
      </c>
      <c r="F26" s="63">
        <f>SUM('Detailed Cashflow Estimate'!F103)</f>
        <v>0</v>
      </c>
      <c r="G26" s="63">
        <f>SUM('Detailed Cashflow Estimate'!G103)</f>
        <v>0</v>
      </c>
      <c r="H26" s="63">
        <f>SUM('Detailed Cashflow Estimate'!H103)</f>
        <v>0</v>
      </c>
      <c r="I26" s="63">
        <f>SUM('Detailed Cashflow Estimate'!I103)</f>
        <v>0</v>
      </c>
      <c r="J26" s="63">
        <f>SUM('Detailed Cashflow Estimate'!J103)</f>
        <v>0</v>
      </c>
      <c r="K26" s="63">
        <f>SUM('Detailed Cashflow Estimate'!K103)</f>
        <v>0</v>
      </c>
      <c r="L26" s="63">
        <f>SUM('Detailed Cashflow Estimate'!L103)</f>
        <v>0</v>
      </c>
      <c r="M26" s="63">
        <f>SUM('Detailed Cashflow Estimate'!M103)</f>
        <v>0</v>
      </c>
      <c r="N26" s="63">
        <f>SUM('Detailed Cashflow Estimate'!N103)</f>
        <v>0</v>
      </c>
      <c r="O26" s="121">
        <f>SUM('Detailed Cashflow Estimate'!O103)</f>
        <v>0</v>
      </c>
    </row>
    <row r="27" spans="2:15" ht="14.65" thickBot="1" x14ac:dyDescent="0.5">
      <c r="B27" s="75" t="s">
        <v>83</v>
      </c>
      <c r="C27" s="76">
        <f>SUM('Detailed Cashflow Estimate'!C104)</f>
        <v>0</v>
      </c>
      <c r="D27" s="76">
        <f>SUM('Detailed Cashflow Estimate'!D104)</f>
        <v>0</v>
      </c>
      <c r="E27" s="76">
        <f>SUM('Detailed Cashflow Estimate'!E104)</f>
        <v>0</v>
      </c>
      <c r="F27" s="76">
        <f>SUM('Detailed Cashflow Estimate'!F104)</f>
        <v>0</v>
      </c>
      <c r="G27" s="76">
        <f>SUM('Detailed Cashflow Estimate'!G104)</f>
        <v>0</v>
      </c>
      <c r="H27" s="76">
        <f>SUM('Detailed Cashflow Estimate'!H104)</f>
        <v>0</v>
      </c>
      <c r="I27" s="76">
        <f>SUM('Detailed Cashflow Estimate'!I104)</f>
        <v>0</v>
      </c>
      <c r="J27" s="76">
        <f>SUM('Detailed Cashflow Estimate'!J104)</f>
        <v>0</v>
      </c>
      <c r="K27" s="76">
        <f>SUM('Detailed Cashflow Estimate'!K104)</f>
        <v>0</v>
      </c>
      <c r="L27" s="76">
        <f>SUM('Detailed Cashflow Estimate'!L104)</f>
        <v>0</v>
      </c>
      <c r="M27" s="76">
        <f>SUM('Detailed Cashflow Estimate'!M104)</f>
        <v>0</v>
      </c>
      <c r="N27" s="76">
        <f>SUM('Detailed Cashflow Estimate'!N104)</f>
        <v>0</v>
      </c>
      <c r="O27" s="61"/>
    </row>
    <row r="31" spans="2:15" x14ac:dyDescent="0.45">
      <c r="B31" t="s">
        <v>106</v>
      </c>
    </row>
  </sheetData>
  <dataValidations count="1">
    <dataValidation type="list" allowBlank="1" showInputMessage="1" showErrorMessage="1" prompt="What changes are you expecting in your expenses" sqref="B7" xr:uid="{2B89CE48-F1F9-4F6A-A0C3-D9EF51167A1E}">
      <formula1>$AA$18:$AA$113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B4883-B98F-46B0-B8C3-15F3801C3317}">
  <dimension ref="A1:AA114"/>
  <sheetViews>
    <sheetView topLeftCell="A64" workbookViewId="0">
      <selection activeCell="C21" sqref="C21"/>
    </sheetView>
  </sheetViews>
  <sheetFormatPr defaultRowHeight="14.25" x14ac:dyDescent="0.45"/>
  <cols>
    <col min="1" max="1" width="5.6640625" customWidth="1"/>
    <col min="2" max="2" width="38.265625" customWidth="1"/>
    <col min="3" max="14" width="8.33203125" customWidth="1"/>
    <col min="15" max="15" width="23.53125" customWidth="1"/>
    <col min="17" max="17" width="25.6640625" customWidth="1"/>
    <col min="18" max="18" width="14.86328125" customWidth="1"/>
    <col min="19" max="19" width="48.33203125" customWidth="1"/>
  </cols>
  <sheetData>
    <row r="1" spans="1:15" ht="24" customHeight="1" thickBot="1" x14ac:dyDescent="0.65">
      <c r="A1" s="77" t="s">
        <v>105</v>
      </c>
      <c r="B1" s="77"/>
      <c r="C1" s="77"/>
      <c r="D1" s="77"/>
      <c r="E1" s="78"/>
    </row>
    <row r="2" spans="1:15" ht="24" customHeight="1" thickTop="1" thickBot="1" x14ac:dyDescent="0.65">
      <c r="A2" s="77" t="s">
        <v>104</v>
      </c>
      <c r="B2" s="77"/>
      <c r="C2" s="77"/>
      <c r="D2" s="77"/>
      <c r="E2" s="78"/>
    </row>
    <row r="3" spans="1:15" ht="22.15" customHeight="1" thickTop="1" x14ac:dyDescent="0.5">
      <c r="A3" s="1" t="s">
        <v>89</v>
      </c>
    </row>
    <row r="4" spans="1:15" x14ac:dyDescent="0.45">
      <c r="A4" s="2" t="s">
        <v>103</v>
      </c>
      <c r="B4" s="3"/>
      <c r="C4" s="4"/>
      <c r="D4" s="4"/>
      <c r="E4" s="4"/>
      <c r="F4" s="4"/>
      <c r="G4" s="4"/>
      <c r="H4" s="4"/>
    </row>
    <row r="5" spans="1:15" x14ac:dyDescent="0.45">
      <c r="A5" s="127" t="s">
        <v>0</v>
      </c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5" x14ac:dyDescent="0.45">
      <c r="A6" s="127" t="s">
        <v>1</v>
      </c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5" x14ac:dyDescent="0.45">
      <c r="A7" s="127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5" x14ac:dyDescent="0.45">
      <c r="A8" s="127" t="s">
        <v>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5" x14ac:dyDescent="0.45">
      <c r="A9" s="127" t="s">
        <v>4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5" x14ac:dyDescent="0.45">
      <c r="A10" s="127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5" x14ac:dyDescent="0.45">
      <c r="A11" s="127" t="s">
        <v>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5" x14ac:dyDescent="0.45">
      <c r="A12" s="2" t="s">
        <v>88</v>
      </c>
      <c r="B12" s="4"/>
    </row>
    <row r="13" spans="1:15" x14ac:dyDescent="0.45">
      <c r="A13" s="126"/>
      <c r="B13" s="124"/>
      <c r="C13" s="124"/>
      <c r="D13" s="124"/>
    </row>
    <row r="14" spans="1:15" ht="18" customHeight="1" x14ac:dyDescent="0.5">
      <c r="A14" s="125"/>
      <c r="B14" s="125"/>
      <c r="C14" s="125"/>
      <c r="D14" s="125"/>
    </row>
    <row r="15" spans="1:15" x14ac:dyDescent="0.45">
      <c r="A15" s="124"/>
      <c r="B15" s="126"/>
      <c r="C15" s="126"/>
      <c r="D15" s="12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45">
      <c r="B16" s="7" t="s">
        <v>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27" s="8" customFormat="1" ht="18.399999999999999" thickBot="1" x14ac:dyDescent="0.5">
      <c r="B17" s="9" t="s">
        <v>102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2:27" s="8" customFormat="1" ht="18.75" thickTop="1" thickBot="1" x14ac:dyDescent="0.5">
      <c r="B18" s="8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2:27" s="6" customFormat="1" ht="18.399999999999999" thickBot="1" x14ac:dyDescent="0.5">
      <c r="B19" s="81" t="s">
        <v>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Z19" s="12"/>
      <c r="AA19" s="12"/>
    </row>
    <row r="20" spans="2:27" s="6" customFormat="1" ht="14.65" thickTop="1" x14ac:dyDescent="0.45">
      <c r="B20" s="84" t="s">
        <v>9</v>
      </c>
      <c r="C20" s="13">
        <v>44013</v>
      </c>
      <c r="D20" s="13">
        <v>44044</v>
      </c>
      <c r="E20" s="13">
        <v>44075</v>
      </c>
      <c r="F20" s="13">
        <v>44105</v>
      </c>
      <c r="G20" s="13">
        <v>44136</v>
      </c>
      <c r="H20" s="13">
        <v>44166</v>
      </c>
      <c r="I20" s="13">
        <v>44197</v>
      </c>
      <c r="J20" s="13">
        <v>44228</v>
      </c>
      <c r="K20" s="13">
        <v>44256</v>
      </c>
      <c r="L20" s="13">
        <v>44287</v>
      </c>
      <c r="M20" s="13">
        <v>44317</v>
      </c>
      <c r="N20" s="14">
        <v>44348</v>
      </c>
      <c r="O20" s="85" t="s">
        <v>10</v>
      </c>
      <c r="Z20" s="12"/>
      <c r="AA20" s="12"/>
    </row>
    <row r="21" spans="2:27" s="6" customFormat="1" ht="28.15" customHeight="1" x14ac:dyDescent="0.45">
      <c r="B21" s="49" t="s">
        <v>11</v>
      </c>
      <c r="C21" s="15">
        <v>1000</v>
      </c>
      <c r="D21" s="15">
        <f t="shared" ref="D21:N21" si="0">C105</f>
        <v>1000</v>
      </c>
      <c r="E21" s="15">
        <f t="shared" si="0"/>
        <v>1000</v>
      </c>
      <c r="F21" s="15">
        <f t="shared" si="0"/>
        <v>1000</v>
      </c>
      <c r="G21" s="15">
        <f t="shared" si="0"/>
        <v>1000</v>
      </c>
      <c r="H21" s="15">
        <f t="shared" si="0"/>
        <v>1000</v>
      </c>
      <c r="I21" s="15">
        <f t="shared" si="0"/>
        <v>1000</v>
      </c>
      <c r="J21" s="15">
        <f t="shared" si="0"/>
        <v>1000</v>
      </c>
      <c r="K21" s="15">
        <f t="shared" si="0"/>
        <v>1000</v>
      </c>
      <c r="L21" s="15">
        <f t="shared" si="0"/>
        <v>1000</v>
      </c>
      <c r="M21" s="15">
        <f t="shared" si="0"/>
        <v>1000</v>
      </c>
      <c r="N21" s="15">
        <f t="shared" si="0"/>
        <v>1000</v>
      </c>
      <c r="O21" s="86" t="s">
        <v>90</v>
      </c>
      <c r="Z21" s="12"/>
      <c r="AA21" s="12"/>
    </row>
    <row r="22" spans="2:27" ht="16.149999999999999" thickBot="1" x14ac:dyDescent="0.55000000000000004">
      <c r="B22" s="87" t="s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88"/>
      <c r="Z22" s="12"/>
      <c r="AA22" s="12"/>
    </row>
    <row r="23" spans="2:27" s="6" customFormat="1" ht="16.149999999999999" customHeight="1" x14ac:dyDescent="0.45">
      <c r="B23" s="89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90">
        <f t="shared" ref="O23:O30" si="1">SUM(C23:N23)</f>
        <v>0</v>
      </c>
      <c r="Z23" s="12"/>
      <c r="AA23" s="12"/>
    </row>
    <row r="24" spans="2:27" s="6" customFormat="1" x14ac:dyDescent="0.45">
      <c r="B24" s="89" t="s">
        <v>14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90">
        <f t="shared" si="1"/>
        <v>0</v>
      </c>
      <c r="Z24" s="12"/>
      <c r="AA24" s="12"/>
    </row>
    <row r="25" spans="2:27" s="6" customFormat="1" x14ac:dyDescent="0.45">
      <c r="B25" s="89" t="s">
        <v>15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90">
        <f t="shared" si="1"/>
        <v>0</v>
      </c>
      <c r="Z25" s="12"/>
      <c r="AA25" s="12"/>
    </row>
    <row r="26" spans="2:27" s="6" customFormat="1" x14ac:dyDescent="0.45">
      <c r="B26" s="89" t="s">
        <v>16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90">
        <f t="shared" si="1"/>
        <v>0</v>
      </c>
      <c r="Z26" s="12"/>
      <c r="AA26" s="12"/>
    </row>
    <row r="27" spans="2:27" s="6" customFormat="1" x14ac:dyDescent="0.45">
      <c r="B27" s="89" t="s">
        <v>17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90">
        <f t="shared" si="1"/>
        <v>0</v>
      </c>
      <c r="Z27" s="12"/>
      <c r="AA27" s="12"/>
    </row>
    <row r="28" spans="2:27" s="6" customFormat="1" x14ac:dyDescent="0.45">
      <c r="B28" s="89" t="s">
        <v>18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90">
        <f t="shared" si="1"/>
        <v>0</v>
      </c>
      <c r="Z28" s="12"/>
      <c r="AA28" s="12"/>
    </row>
    <row r="29" spans="2:27" s="6" customFormat="1" x14ac:dyDescent="0.45">
      <c r="B29" s="89" t="s">
        <v>19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90">
        <f t="shared" si="1"/>
        <v>0</v>
      </c>
      <c r="Z29" s="12"/>
      <c r="AA29" s="12"/>
    </row>
    <row r="30" spans="2:27" s="6" customFormat="1" ht="14.65" thickBot="1" x14ac:dyDescent="0.5">
      <c r="B30" s="89" t="s">
        <v>20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90">
        <f t="shared" si="1"/>
        <v>0</v>
      </c>
      <c r="Z30" s="12"/>
      <c r="AA30" s="12"/>
    </row>
    <row r="31" spans="2:27" ht="14.65" thickBot="1" x14ac:dyDescent="0.5">
      <c r="B31" s="51" t="s">
        <v>21</v>
      </c>
      <c r="C31" s="19">
        <f t="shared" ref="C31:O31" si="2">SUM(C23:C30)</f>
        <v>0</v>
      </c>
      <c r="D31" s="20">
        <f t="shared" si="2"/>
        <v>0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>
        <f t="shared" si="2"/>
        <v>0</v>
      </c>
      <c r="O31" s="91">
        <f t="shared" si="2"/>
        <v>0</v>
      </c>
      <c r="Z31" s="12"/>
      <c r="AA31" s="12"/>
    </row>
    <row r="32" spans="2:27" ht="16.149999999999999" thickBot="1" x14ac:dyDescent="0.55000000000000004">
      <c r="B32" s="87" t="s">
        <v>22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  <c r="Z32" s="12"/>
      <c r="AA32" s="12"/>
    </row>
    <row r="33" spans="2:27" s="6" customFormat="1" x14ac:dyDescent="0.45">
      <c r="B33" s="89" t="s">
        <v>23</v>
      </c>
      <c r="C33" s="21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90">
        <f>SUM(C33:N33)</f>
        <v>0</v>
      </c>
      <c r="R33" s="23"/>
      <c r="Z33" s="12"/>
      <c r="AA33" s="12"/>
    </row>
    <row r="34" spans="2:27" s="6" customFormat="1" x14ac:dyDescent="0.45">
      <c r="B34" s="89" t="s">
        <v>24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90">
        <f>SUM(C34:N34)</f>
        <v>0</v>
      </c>
      <c r="Q34" s="24"/>
      <c r="R34" s="23"/>
      <c r="Z34" s="12"/>
      <c r="AA34" s="12"/>
    </row>
    <row r="35" spans="2:27" s="6" customFormat="1" x14ac:dyDescent="0.45">
      <c r="B35" s="89" t="s">
        <v>25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90">
        <f>SUM(C35:N35)</f>
        <v>0</v>
      </c>
      <c r="R35" s="25"/>
      <c r="Z35" s="12"/>
      <c r="AA35" s="12"/>
    </row>
    <row r="36" spans="2:27" s="6" customFormat="1" ht="14.65" thickBot="1" x14ac:dyDescent="0.5">
      <c r="B36" s="89" t="s">
        <v>26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90">
        <f>SUM(C36:N36)</f>
        <v>0</v>
      </c>
      <c r="R36" s="23"/>
      <c r="Z36" s="12"/>
      <c r="AA36" s="12"/>
    </row>
    <row r="37" spans="2:27" ht="15.75" customHeight="1" thickBot="1" x14ac:dyDescent="0.5">
      <c r="B37" s="51" t="s">
        <v>94</v>
      </c>
      <c r="C37" s="20">
        <f t="shared" ref="C37:M37" si="3">SUM(C33:C36)</f>
        <v>0</v>
      </c>
      <c r="D37" s="20">
        <f t="shared" si="3"/>
        <v>0</v>
      </c>
      <c r="E37" s="20">
        <f t="shared" si="3"/>
        <v>0</v>
      </c>
      <c r="F37" s="20">
        <f t="shared" si="3"/>
        <v>0</v>
      </c>
      <c r="G37" s="20">
        <f t="shared" si="3"/>
        <v>0</v>
      </c>
      <c r="H37" s="20">
        <f t="shared" si="3"/>
        <v>0</v>
      </c>
      <c r="I37" s="20">
        <f t="shared" si="3"/>
        <v>0</v>
      </c>
      <c r="J37" s="20">
        <f t="shared" si="3"/>
        <v>0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>SUM(N33:N36)</f>
        <v>0</v>
      </c>
      <c r="O37" s="91">
        <f>SUM(O33:O36)</f>
        <v>0</v>
      </c>
      <c r="Q37" s="6"/>
      <c r="R37" s="23"/>
      <c r="Z37" s="12"/>
      <c r="AA37" s="12"/>
    </row>
    <row r="38" spans="2:27" s="6" customFormat="1" ht="15.4" thickBot="1" x14ac:dyDescent="0.5">
      <c r="B38" s="52" t="s">
        <v>91</v>
      </c>
      <c r="C38" s="26">
        <f>SUM(C31+C37)</f>
        <v>0</v>
      </c>
      <c r="D38" s="26">
        <f t="shared" ref="D38:N38" si="4">SUM(D31+D37)</f>
        <v>0</v>
      </c>
      <c r="E38" s="26">
        <f t="shared" si="4"/>
        <v>0</v>
      </c>
      <c r="F38" s="26">
        <f t="shared" si="4"/>
        <v>0</v>
      </c>
      <c r="G38" s="26">
        <f t="shared" si="4"/>
        <v>0</v>
      </c>
      <c r="H38" s="26">
        <f t="shared" si="4"/>
        <v>0</v>
      </c>
      <c r="I38" s="26">
        <f t="shared" si="4"/>
        <v>0</v>
      </c>
      <c r="J38" s="26">
        <f t="shared" si="4"/>
        <v>0</v>
      </c>
      <c r="K38" s="26">
        <f t="shared" si="4"/>
        <v>0</v>
      </c>
      <c r="L38" s="26">
        <f t="shared" si="4"/>
        <v>0</v>
      </c>
      <c r="M38" s="26">
        <f t="shared" si="4"/>
        <v>0</v>
      </c>
      <c r="N38" s="26">
        <f t="shared" si="4"/>
        <v>0</v>
      </c>
      <c r="O38" s="59">
        <f>SUM(O31+O37)</f>
        <v>0</v>
      </c>
      <c r="R38" s="23"/>
      <c r="Z38" s="12"/>
      <c r="AA38" s="12"/>
    </row>
    <row r="39" spans="2:27" s="6" customFormat="1" ht="15" x14ac:dyDescent="0.4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  <c r="R39" s="23"/>
      <c r="Z39" s="12"/>
      <c r="AA39" s="12"/>
    </row>
    <row r="40" spans="2:27" s="6" customFormat="1" ht="18.399999999999999" thickBot="1" x14ac:dyDescent="0.45">
      <c r="B40" s="53" t="s">
        <v>27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R40" s="23"/>
    </row>
    <row r="41" spans="2:27" ht="16.5" thickTop="1" thickBot="1" x14ac:dyDescent="0.55000000000000004">
      <c r="B41" s="87" t="s">
        <v>28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88"/>
      <c r="R41" s="23"/>
    </row>
    <row r="42" spans="2:27" s="6" customFormat="1" ht="13.5" thickBot="1" x14ac:dyDescent="0.45">
      <c r="B42" s="89" t="s">
        <v>29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97">
        <f>SUM(C42:N42)</f>
        <v>0</v>
      </c>
      <c r="P42" s="79"/>
      <c r="R42" s="23"/>
    </row>
    <row r="43" spans="2:27" ht="14.65" thickBot="1" x14ac:dyDescent="0.5">
      <c r="B43" s="56" t="s">
        <v>92</v>
      </c>
      <c r="C43" s="20">
        <f t="shared" ref="C43:M43" si="5">SUM(C42:C42)</f>
        <v>0</v>
      </c>
      <c r="D43" s="20">
        <f t="shared" si="5"/>
        <v>0</v>
      </c>
      <c r="E43" s="20">
        <f t="shared" si="5"/>
        <v>0</v>
      </c>
      <c r="F43" s="20">
        <f t="shared" si="5"/>
        <v>0</v>
      </c>
      <c r="G43" s="20">
        <f t="shared" si="5"/>
        <v>0</v>
      </c>
      <c r="H43" s="20">
        <f t="shared" si="5"/>
        <v>0</v>
      </c>
      <c r="I43" s="20">
        <f t="shared" si="5"/>
        <v>0</v>
      </c>
      <c r="J43" s="20">
        <f t="shared" si="5"/>
        <v>0</v>
      </c>
      <c r="K43" s="20">
        <f t="shared" si="5"/>
        <v>0</v>
      </c>
      <c r="L43" s="20">
        <f t="shared" si="5"/>
        <v>0</v>
      </c>
      <c r="M43" s="20">
        <f t="shared" si="5"/>
        <v>0</v>
      </c>
      <c r="N43" s="20">
        <f>SUM(N42:N42)</f>
        <v>0</v>
      </c>
      <c r="O43" s="91">
        <f>SUM(O42:O42)</f>
        <v>0</v>
      </c>
      <c r="Q43" s="43"/>
      <c r="R43" s="23"/>
    </row>
    <row r="44" spans="2:27" ht="15.75" x14ac:dyDescent="0.5">
      <c r="B44" s="98" t="s">
        <v>30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99"/>
      <c r="R44" s="23"/>
    </row>
    <row r="45" spans="2:27" x14ac:dyDescent="0.45">
      <c r="B45" s="100" t="s">
        <v>31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90">
        <f t="shared" ref="O45:O58" si="6">SUM(C45:N45)</f>
        <v>0</v>
      </c>
      <c r="R45" s="23"/>
    </row>
    <row r="46" spans="2:27" x14ac:dyDescent="0.45">
      <c r="B46" s="100" t="s">
        <v>32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90">
        <f t="shared" si="6"/>
        <v>0</v>
      </c>
    </row>
    <row r="47" spans="2:27" x14ac:dyDescent="0.45">
      <c r="B47" s="100" t="s">
        <v>33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90">
        <f t="shared" si="6"/>
        <v>0</v>
      </c>
    </row>
    <row r="48" spans="2:27" x14ac:dyDescent="0.45">
      <c r="B48" s="101" t="s">
        <v>34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90">
        <f t="shared" si="6"/>
        <v>0</v>
      </c>
    </row>
    <row r="49" spans="2:15" x14ac:dyDescent="0.45">
      <c r="B49" s="101" t="s">
        <v>35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90">
        <f t="shared" si="6"/>
        <v>0</v>
      </c>
    </row>
    <row r="50" spans="2:15" x14ac:dyDescent="0.45">
      <c r="B50" s="102" t="s">
        <v>36</v>
      </c>
      <c r="C50" s="31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90">
        <f t="shared" si="6"/>
        <v>0</v>
      </c>
    </row>
    <row r="51" spans="2:15" x14ac:dyDescent="0.45">
      <c r="B51" s="89" t="s">
        <v>37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90">
        <f t="shared" si="6"/>
        <v>0</v>
      </c>
    </row>
    <row r="52" spans="2:15" x14ac:dyDescent="0.45">
      <c r="B52" s="89" t="s">
        <v>38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90">
        <f t="shared" si="6"/>
        <v>0</v>
      </c>
    </row>
    <row r="53" spans="2:15" x14ac:dyDescent="0.45">
      <c r="B53" s="89" t="s">
        <v>39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90">
        <f t="shared" si="6"/>
        <v>0</v>
      </c>
    </row>
    <row r="54" spans="2:15" x14ac:dyDescent="0.45">
      <c r="B54" s="89" t="s">
        <v>40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90">
        <f t="shared" si="6"/>
        <v>0</v>
      </c>
    </row>
    <row r="55" spans="2:15" x14ac:dyDescent="0.45">
      <c r="B55" s="89" t="s">
        <v>41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90">
        <f t="shared" si="6"/>
        <v>0</v>
      </c>
    </row>
    <row r="56" spans="2:15" x14ac:dyDescent="0.45">
      <c r="B56" s="89" t="s">
        <v>42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90">
        <f t="shared" si="6"/>
        <v>0</v>
      </c>
    </row>
    <row r="57" spans="2:15" x14ac:dyDescent="0.45">
      <c r="B57" s="89" t="s">
        <v>43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90">
        <f t="shared" si="6"/>
        <v>0</v>
      </c>
    </row>
    <row r="58" spans="2:15" ht="14.65" thickBot="1" x14ac:dyDescent="0.5">
      <c r="B58" s="89" t="s">
        <v>44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90">
        <f t="shared" si="6"/>
        <v>0</v>
      </c>
    </row>
    <row r="59" spans="2:15" ht="14.65" thickBot="1" x14ac:dyDescent="0.5">
      <c r="B59" s="51" t="s">
        <v>95</v>
      </c>
      <c r="C59" s="20">
        <f t="shared" ref="C59:M59" si="7">SUM(C45:C58)</f>
        <v>0</v>
      </c>
      <c r="D59" s="20">
        <f t="shared" si="7"/>
        <v>0</v>
      </c>
      <c r="E59" s="20">
        <f t="shared" si="7"/>
        <v>0</v>
      </c>
      <c r="F59" s="20">
        <f t="shared" si="7"/>
        <v>0</v>
      </c>
      <c r="G59" s="20">
        <f t="shared" si="7"/>
        <v>0</v>
      </c>
      <c r="H59" s="20">
        <f t="shared" si="7"/>
        <v>0</v>
      </c>
      <c r="I59" s="20">
        <f t="shared" si="7"/>
        <v>0</v>
      </c>
      <c r="J59" s="20">
        <f t="shared" si="7"/>
        <v>0</v>
      </c>
      <c r="K59" s="20">
        <f t="shared" si="7"/>
        <v>0</v>
      </c>
      <c r="L59" s="20">
        <f t="shared" si="7"/>
        <v>0</v>
      </c>
      <c r="M59" s="20">
        <f t="shared" si="7"/>
        <v>0</v>
      </c>
      <c r="N59" s="20">
        <f>SUM(N45:N58)</f>
        <v>0</v>
      </c>
      <c r="O59" s="91">
        <f>SUM(O45:O58)</f>
        <v>0</v>
      </c>
    </row>
    <row r="60" spans="2:15" ht="16.149999999999999" thickBot="1" x14ac:dyDescent="0.55000000000000004">
      <c r="B60" s="87" t="s">
        <v>45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03"/>
    </row>
    <row r="61" spans="2:15" x14ac:dyDescent="0.45">
      <c r="B61" s="104" t="s">
        <v>46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05">
        <f>SUM(C61:N61)</f>
        <v>0</v>
      </c>
    </row>
    <row r="62" spans="2:15" x14ac:dyDescent="0.45">
      <c r="B62" s="104" t="s">
        <v>47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90">
        <f>SUM(C62:N62)</f>
        <v>0</v>
      </c>
    </row>
    <row r="63" spans="2:15" x14ac:dyDescent="0.45">
      <c r="B63" s="104" t="s">
        <v>48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90">
        <f>SUM(C63:N63)</f>
        <v>0</v>
      </c>
    </row>
    <row r="64" spans="2:15" x14ac:dyDescent="0.45">
      <c r="B64" s="104" t="s">
        <v>49</v>
      </c>
      <c r="C64" s="17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90">
        <f t="shared" ref="O64:O72" si="8">SUM(C64:N64)</f>
        <v>0</v>
      </c>
    </row>
    <row r="65" spans="2:15" x14ac:dyDescent="0.45">
      <c r="B65" s="89" t="s">
        <v>50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90">
        <f t="shared" si="8"/>
        <v>0</v>
      </c>
    </row>
    <row r="66" spans="2:15" x14ac:dyDescent="0.45">
      <c r="B66" s="89" t="s">
        <v>51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90">
        <f t="shared" si="8"/>
        <v>0</v>
      </c>
    </row>
    <row r="67" spans="2:15" x14ac:dyDescent="0.45">
      <c r="B67" s="89" t="s">
        <v>52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/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90">
        <f t="shared" si="8"/>
        <v>0</v>
      </c>
    </row>
    <row r="68" spans="2:15" x14ac:dyDescent="0.45">
      <c r="B68" s="89" t="s">
        <v>53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90">
        <f t="shared" si="8"/>
        <v>0</v>
      </c>
    </row>
    <row r="69" spans="2:15" x14ac:dyDescent="0.45">
      <c r="B69" s="89" t="s">
        <v>54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90">
        <f t="shared" si="8"/>
        <v>0</v>
      </c>
    </row>
    <row r="70" spans="2:15" x14ac:dyDescent="0.45">
      <c r="B70" s="89" t="s">
        <v>55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90">
        <f t="shared" si="8"/>
        <v>0</v>
      </c>
    </row>
    <row r="71" spans="2:15" x14ac:dyDescent="0.45">
      <c r="B71" s="89" t="s">
        <v>56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90">
        <f t="shared" si="8"/>
        <v>0</v>
      </c>
    </row>
    <row r="72" spans="2:15" ht="14.65" thickBot="1" x14ac:dyDescent="0.5">
      <c r="B72" s="89" t="s">
        <v>44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06">
        <f t="shared" si="8"/>
        <v>0</v>
      </c>
    </row>
    <row r="73" spans="2:15" ht="14.65" thickBot="1" x14ac:dyDescent="0.5">
      <c r="B73" s="51" t="s">
        <v>57</v>
      </c>
      <c r="C73" s="20">
        <f t="shared" ref="C73:M73" si="9">SUM(C61:C72)</f>
        <v>0</v>
      </c>
      <c r="D73" s="20">
        <f t="shared" si="9"/>
        <v>0</v>
      </c>
      <c r="E73" s="20">
        <f t="shared" si="9"/>
        <v>0</v>
      </c>
      <c r="F73" s="20">
        <f t="shared" si="9"/>
        <v>0</v>
      </c>
      <c r="G73" s="20">
        <f t="shared" si="9"/>
        <v>0</v>
      </c>
      <c r="H73" s="20">
        <f t="shared" si="9"/>
        <v>0</v>
      </c>
      <c r="I73" s="20">
        <f t="shared" si="9"/>
        <v>0</v>
      </c>
      <c r="J73" s="20">
        <f t="shared" si="9"/>
        <v>0</v>
      </c>
      <c r="K73" s="20">
        <f t="shared" si="9"/>
        <v>0</v>
      </c>
      <c r="L73" s="20">
        <f t="shared" si="9"/>
        <v>0</v>
      </c>
      <c r="M73" s="20">
        <f t="shared" si="9"/>
        <v>0</v>
      </c>
      <c r="N73" s="20">
        <f>SUM(N61:N72)</f>
        <v>0</v>
      </c>
      <c r="O73" s="91">
        <f>SUM(O61:O72)</f>
        <v>0</v>
      </c>
    </row>
    <row r="74" spans="2:15" ht="16.149999999999999" thickBot="1" x14ac:dyDescent="0.55000000000000004">
      <c r="B74" s="87" t="s">
        <v>58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88"/>
    </row>
    <row r="75" spans="2:15" x14ac:dyDescent="0.45">
      <c r="B75" s="89" t="s">
        <v>59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90">
        <f>SUM(C75:N75)</f>
        <v>0</v>
      </c>
    </row>
    <row r="76" spans="2:15" x14ac:dyDescent="0.45">
      <c r="B76" s="89" t="s">
        <v>60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90">
        <f>SUM(C76:N76)</f>
        <v>0</v>
      </c>
    </row>
    <row r="77" spans="2:15" x14ac:dyDescent="0.45">
      <c r="B77" s="89" t="s">
        <v>61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90">
        <f>SUM(C77:N77)</f>
        <v>0</v>
      </c>
    </row>
    <row r="78" spans="2:15" x14ac:dyDescent="0.45">
      <c r="B78" s="89" t="s">
        <v>62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90">
        <f>SUM(C78:N78)</f>
        <v>0</v>
      </c>
    </row>
    <row r="79" spans="2:15" ht="14.65" thickBot="1" x14ac:dyDescent="0.5">
      <c r="B79" s="89" t="s">
        <v>63</v>
      </c>
      <c r="C79" s="18">
        <v>0</v>
      </c>
      <c r="D79" s="18"/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06">
        <f>SUM(C79:N79)</f>
        <v>0</v>
      </c>
    </row>
    <row r="80" spans="2:15" ht="14.65" thickBot="1" x14ac:dyDescent="0.5">
      <c r="B80" s="51" t="s">
        <v>64</v>
      </c>
      <c r="C80" s="20">
        <f t="shared" ref="C80:M80" si="10">SUM(C75:C79)</f>
        <v>0</v>
      </c>
      <c r="D80" s="20">
        <f t="shared" si="10"/>
        <v>0</v>
      </c>
      <c r="E80" s="20">
        <f t="shared" si="10"/>
        <v>0</v>
      </c>
      <c r="F80" s="20">
        <f t="shared" si="10"/>
        <v>0</v>
      </c>
      <c r="G80" s="20">
        <f t="shared" si="10"/>
        <v>0</v>
      </c>
      <c r="H80" s="20">
        <f t="shared" si="10"/>
        <v>0</v>
      </c>
      <c r="I80" s="20">
        <f t="shared" si="10"/>
        <v>0</v>
      </c>
      <c r="J80" s="20">
        <f t="shared" si="10"/>
        <v>0</v>
      </c>
      <c r="K80" s="20">
        <f t="shared" si="10"/>
        <v>0</v>
      </c>
      <c r="L80" s="20">
        <f t="shared" si="10"/>
        <v>0</v>
      </c>
      <c r="M80" s="20">
        <f t="shared" si="10"/>
        <v>0</v>
      </c>
      <c r="N80" s="20">
        <f>SUM(N75:N79)</f>
        <v>0</v>
      </c>
      <c r="O80" s="91">
        <f>SUM(O75:O79)</f>
        <v>0</v>
      </c>
    </row>
    <row r="81" spans="2:15" ht="16.149999999999999" thickBot="1" x14ac:dyDescent="0.55000000000000004">
      <c r="B81" s="87" t="s">
        <v>65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107"/>
    </row>
    <row r="82" spans="2:15" x14ac:dyDescent="0.45">
      <c r="B82" s="89" t="s">
        <v>66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90">
        <f t="shared" ref="O82:O83" si="11">SUM(C82:N82)</f>
        <v>0</v>
      </c>
    </row>
    <row r="83" spans="2:15" x14ac:dyDescent="0.45">
      <c r="B83" s="89" t="s">
        <v>67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90">
        <f t="shared" si="11"/>
        <v>0</v>
      </c>
    </row>
    <row r="84" spans="2:15" x14ac:dyDescent="0.45">
      <c r="B84" s="89" t="s">
        <v>68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90">
        <f>SUM(C84:N84)</f>
        <v>0</v>
      </c>
    </row>
    <row r="85" spans="2:15" x14ac:dyDescent="0.45">
      <c r="B85" s="89" t="s">
        <v>69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90">
        <f t="shared" ref="O85" si="12">SUM(C85:N85)</f>
        <v>0</v>
      </c>
    </row>
    <row r="86" spans="2:15" x14ac:dyDescent="0.45">
      <c r="B86" s="89"/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90">
        <f>SUM(C86:N86)</f>
        <v>0</v>
      </c>
    </row>
    <row r="87" spans="2:15" x14ac:dyDescent="0.45">
      <c r="B87" s="89" t="s">
        <v>70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90">
        <f t="shared" ref="O87" si="13">SUM(C87:N87)</f>
        <v>0</v>
      </c>
    </row>
    <row r="88" spans="2:15" x14ac:dyDescent="0.45">
      <c r="B88" s="89" t="s">
        <v>71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90">
        <f>SUM(C88:N88)</f>
        <v>0</v>
      </c>
    </row>
    <row r="89" spans="2:15" x14ac:dyDescent="0.45">
      <c r="B89" s="89" t="s">
        <v>72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90">
        <f t="shared" ref="O89:O90" si="14">SUM(C89:N89)</f>
        <v>0</v>
      </c>
    </row>
    <row r="90" spans="2:15" ht="14.65" thickBot="1" x14ac:dyDescent="0.5">
      <c r="B90" s="89" t="s">
        <v>44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90">
        <f t="shared" si="14"/>
        <v>0</v>
      </c>
    </row>
    <row r="91" spans="2:15" ht="14.65" thickBot="1" x14ac:dyDescent="0.5">
      <c r="B91" s="57" t="s">
        <v>73</v>
      </c>
      <c r="C91" s="20">
        <f t="shared" ref="C91:M91" si="15">SUM(C82:C90)</f>
        <v>0</v>
      </c>
      <c r="D91" s="20">
        <f t="shared" si="15"/>
        <v>0</v>
      </c>
      <c r="E91" s="20">
        <f t="shared" si="15"/>
        <v>0</v>
      </c>
      <c r="F91" s="20">
        <f t="shared" si="15"/>
        <v>0</v>
      </c>
      <c r="G91" s="20">
        <f t="shared" si="15"/>
        <v>0</v>
      </c>
      <c r="H91" s="20">
        <f t="shared" si="15"/>
        <v>0</v>
      </c>
      <c r="I91" s="20">
        <f t="shared" si="15"/>
        <v>0</v>
      </c>
      <c r="J91" s="20">
        <f t="shared" si="15"/>
        <v>0</v>
      </c>
      <c r="K91" s="20">
        <f t="shared" si="15"/>
        <v>0</v>
      </c>
      <c r="L91" s="20">
        <f t="shared" si="15"/>
        <v>0</v>
      </c>
      <c r="M91" s="20">
        <f t="shared" si="15"/>
        <v>0</v>
      </c>
      <c r="N91" s="20">
        <f>SUM(N82:N90)</f>
        <v>0</v>
      </c>
      <c r="O91" s="91">
        <f>SUM(O82:O90)</f>
        <v>0</v>
      </c>
    </row>
    <row r="92" spans="2:15" ht="16.149999999999999" thickBot="1" x14ac:dyDescent="0.55000000000000004">
      <c r="B92" s="87" t="s">
        <v>74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107"/>
    </row>
    <row r="93" spans="2:15" x14ac:dyDescent="0.45">
      <c r="B93" s="89" t="s">
        <v>75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90">
        <f t="shared" ref="O93:O95" si="16">SUM(C93:N93)</f>
        <v>0</v>
      </c>
    </row>
    <row r="94" spans="2:15" x14ac:dyDescent="0.45">
      <c r="B94" s="89" t="s">
        <v>76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90">
        <f t="shared" si="16"/>
        <v>0</v>
      </c>
    </row>
    <row r="95" spans="2:15" ht="14.65" thickBot="1" x14ac:dyDescent="0.5">
      <c r="B95" s="89" t="s">
        <v>44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90">
        <f t="shared" si="16"/>
        <v>0</v>
      </c>
    </row>
    <row r="96" spans="2:15" ht="14.65" thickBot="1" x14ac:dyDescent="0.5">
      <c r="B96" s="57" t="s">
        <v>77</v>
      </c>
      <c r="C96" s="20">
        <f t="shared" ref="C96:M96" si="17">SUM(C93:C95)</f>
        <v>0</v>
      </c>
      <c r="D96" s="20">
        <f t="shared" si="17"/>
        <v>0</v>
      </c>
      <c r="E96" s="20">
        <f t="shared" si="17"/>
        <v>0</v>
      </c>
      <c r="F96" s="20">
        <f t="shared" si="17"/>
        <v>0</v>
      </c>
      <c r="G96" s="20">
        <f t="shared" si="17"/>
        <v>0</v>
      </c>
      <c r="H96" s="20">
        <f t="shared" si="17"/>
        <v>0</v>
      </c>
      <c r="I96" s="20">
        <f t="shared" si="17"/>
        <v>0</v>
      </c>
      <c r="J96" s="20">
        <f t="shared" si="17"/>
        <v>0</v>
      </c>
      <c r="K96" s="20">
        <f t="shared" si="17"/>
        <v>0</v>
      </c>
      <c r="L96" s="20">
        <f t="shared" si="17"/>
        <v>0</v>
      </c>
      <c r="M96" s="20">
        <f t="shared" si="17"/>
        <v>0</v>
      </c>
      <c r="N96" s="20">
        <f>SUM(N93:N95)</f>
        <v>0</v>
      </c>
      <c r="O96" s="91">
        <f>SUM(O93:O95)</f>
        <v>0</v>
      </c>
    </row>
    <row r="97" spans="1:15" ht="16.149999999999999" thickBot="1" x14ac:dyDescent="0.55000000000000004">
      <c r="B97" s="87" t="s">
        <v>78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107"/>
    </row>
    <row r="98" spans="1:15" x14ac:dyDescent="0.45">
      <c r="B98" s="89" t="s">
        <v>79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90">
        <f t="shared" ref="O98:O101" si="18">SUM(C98:N98)</f>
        <v>0</v>
      </c>
    </row>
    <row r="99" spans="1:15" x14ac:dyDescent="0.45">
      <c r="B99" s="89"/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90">
        <f t="shared" si="18"/>
        <v>0</v>
      </c>
    </row>
    <row r="100" spans="1:15" x14ac:dyDescent="0.45">
      <c r="B100" s="89"/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90">
        <f t="shared" si="18"/>
        <v>0</v>
      </c>
    </row>
    <row r="101" spans="1:15" ht="14.65" thickBot="1" x14ac:dyDescent="0.5">
      <c r="B101" s="89"/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06">
        <f t="shared" si="18"/>
        <v>0</v>
      </c>
    </row>
    <row r="102" spans="1:15" ht="14.65" thickBot="1" x14ac:dyDescent="0.5">
      <c r="B102" s="57" t="s">
        <v>80</v>
      </c>
      <c r="C102" s="20">
        <f t="shared" ref="C102:M102" si="19">SUM(C98:C101)</f>
        <v>0</v>
      </c>
      <c r="D102" s="20">
        <f t="shared" si="19"/>
        <v>0</v>
      </c>
      <c r="E102" s="20">
        <f t="shared" si="19"/>
        <v>0</v>
      </c>
      <c r="F102" s="20">
        <f t="shared" si="19"/>
        <v>0</v>
      </c>
      <c r="G102" s="20">
        <f t="shared" si="19"/>
        <v>0</v>
      </c>
      <c r="H102" s="20">
        <f t="shared" si="19"/>
        <v>0</v>
      </c>
      <c r="I102" s="20">
        <f t="shared" si="19"/>
        <v>0</v>
      </c>
      <c r="J102" s="20">
        <f t="shared" si="19"/>
        <v>0</v>
      </c>
      <c r="K102" s="20">
        <f t="shared" si="19"/>
        <v>0</v>
      </c>
      <c r="L102" s="20">
        <f t="shared" si="19"/>
        <v>0</v>
      </c>
      <c r="M102" s="20">
        <f t="shared" si="19"/>
        <v>0</v>
      </c>
      <c r="N102" s="20">
        <f>SUM(N98:N101)</f>
        <v>0</v>
      </c>
      <c r="O102" s="91">
        <f>SUM(O98:O101)</f>
        <v>0</v>
      </c>
    </row>
    <row r="103" spans="1:15" s="6" customFormat="1" ht="13.5" thickBot="1" x14ac:dyDescent="0.45">
      <c r="B103" s="58" t="s">
        <v>81</v>
      </c>
      <c r="C103" s="27">
        <f t="shared" ref="C103:N103" si="20">SUM(C80+C91+C96+C102+C73+C59+C43)</f>
        <v>0</v>
      </c>
      <c r="D103" s="27">
        <f t="shared" si="20"/>
        <v>0</v>
      </c>
      <c r="E103" s="27">
        <f t="shared" si="20"/>
        <v>0</v>
      </c>
      <c r="F103" s="27">
        <f t="shared" si="20"/>
        <v>0</v>
      </c>
      <c r="G103" s="27">
        <f t="shared" si="20"/>
        <v>0</v>
      </c>
      <c r="H103" s="27">
        <f t="shared" si="20"/>
        <v>0</v>
      </c>
      <c r="I103" s="27">
        <f t="shared" si="20"/>
        <v>0</v>
      </c>
      <c r="J103" s="27">
        <f t="shared" si="20"/>
        <v>0</v>
      </c>
      <c r="K103" s="27">
        <f t="shared" si="20"/>
        <v>0</v>
      </c>
      <c r="L103" s="27">
        <f t="shared" si="20"/>
        <v>0</v>
      </c>
      <c r="M103" s="27">
        <f t="shared" si="20"/>
        <v>0</v>
      </c>
      <c r="N103" s="27">
        <f t="shared" si="20"/>
        <v>0</v>
      </c>
      <c r="O103" s="59">
        <f>SUM(O80+O91+O96+O102+O73+O59+O43)</f>
        <v>0</v>
      </c>
    </row>
    <row r="104" spans="1:15" s="6" customFormat="1" ht="13.15" x14ac:dyDescent="0.4">
      <c r="B104" s="60" t="s">
        <v>82</v>
      </c>
      <c r="C104" s="37">
        <f t="shared" ref="C104:N104" si="21">C38-C103</f>
        <v>0</v>
      </c>
      <c r="D104" s="37">
        <f t="shared" si="21"/>
        <v>0</v>
      </c>
      <c r="E104" s="37">
        <f t="shared" si="21"/>
        <v>0</v>
      </c>
      <c r="F104" s="37">
        <f t="shared" si="21"/>
        <v>0</v>
      </c>
      <c r="G104" s="37">
        <f t="shared" si="21"/>
        <v>0</v>
      </c>
      <c r="H104" s="37">
        <f t="shared" si="21"/>
        <v>0</v>
      </c>
      <c r="I104" s="37">
        <f t="shared" si="21"/>
        <v>0</v>
      </c>
      <c r="J104" s="37">
        <f t="shared" si="21"/>
        <v>0</v>
      </c>
      <c r="K104" s="37">
        <f t="shared" si="21"/>
        <v>0</v>
      </c>
      <c r="L104" s="37">
        <f t="shared" si="21"/>
        <v>0</v>
      </c>
      <c r="M104" s="37">
        <f t="shared" si="21"/>
        <v>0</v>
      </c>
      <c r="N104" s="37">
        <f t="shared" si="21"/>
        <v>0</v>
      </c>
      <c r="O104" s="108">
        <f>SUM(O38-O103)</f>
        <v>0</v>
      </c>
    </row>
    <row r="105" spans="1:15" s="6" customFormat="1" ht="13.5" thickBot="1" x14ac:dyDescent="0.45">
      <c r="B105" s="109" t="s">
        <v>83</v>
      </c>
      <c r="C105" s="38">
        <f t="shared" ref="C105:N105" si="22">C104+C21</f>
        <v>1000</v>
      </c>
      <c r="D105" s="38">
        <f t="shared" si="22"/>
        <v>1000</v>
      </c>
      <c r="E105" s="38">
        <f t="shared" si="22"/>
        <v>1000</v>
      </c>
      <c r="F105" s="38">
        <f t="shared" si="22"/>
        <v>1000</v>
      </c>
      <c r="G105" s="38">
        <f t="shared" si="22"/>
        <v>1000</v>
      </c>
      <c r="H105" s="38">
        <f t="shared" si="22"/>
        <v>1000</v>
      </c>
      <c r="I105" s="38">
        <f t="shared" si="22"/>
        <v>1000</v>
      </c>
      <c r="J105" s="38">
        <f t="shared" si="22"/>
        <v>1000</v>
      </c>
      <c r="K105" s="38">
        <f t="shared" si="22"/>
        <v>1000</v>
      </c>
      <c r="L105" s="38">
        <f t="shared" si="22"/>
        <v>1000</v>
      </c>
      <c r="M105" s="38">
        <f t="shared" si="22"/>
        <v>1000</v>
      </c>
      <c r="N105" s="38">
        <f t="shared" si="22"/>
        <v>1000</v>
      </c>
      <c r="O105" s="110"/>
    </row>
    <row r="106" spans="1:15" ht="15" thickTop="1" thickBot="1" x14ac:dyDescent="0.5">
      <c r="B106" s="111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3"/>
    </row>
    <row r="107" spans="1:15" x14ac:dyDescent="0.45">
      <c r="A107" s="39" t="s">
        <v>84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5"/>
    </row>
    <row r="108" spans="1:15" x14ac:dyDescent="0.45">
      <c r="A108" s="41" t="s">
        <v>85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5"/>
    </row>
    <row r="109" spans="1:15" x14ac:dyDescent="0.45">
      <c r="A109" s="5" t="s">
        <v>86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5" x14ac:dyDescent="0.45">
      <c r="A110" s="42" t="s">
        <v>87</v>
      </c>
      <c r="B110" s="2"/>
      <c r="C110" s="2"/>
      <c r="D110" s="2"/>
      <c r="E110" s="2"/>
      <c r="F110" s="2"/>
      <c r="G110" s="2"/>
      <c r="H110" s="2"/>
      <c r="I110" s="5"/>
      <c r="J110" s="5"/>
      <c r="K110" s="5"/>
      <c r="L110" s="5"/>
      <c r="M110" s="5"/>
      <c r="N110" s="5"/>
    </row>
    <row r="111" spans="1:15" x14ac:dyDescent="0.45">
      <c r="A111" s="4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5" x14ac:dyDescent="0.45">
      <c r="A112" s="41"/>
    </row>
    <row r="114" spans="2:2" x14ac:dyDescent="0.45">
      <c r="B114" t="s">
        <v>106</v>
      </c>
    </row>
  </sheetData>
  <dataValidations count="2">
    <dataValidation type="list" allowBlank="1" showInputMessage="1" showErrorMessage="1" prompt="What changes are you expecting in your expenses" sqref="C16" xr:uid="{382A0F5F-ECA2-4AAC-9EC3-14840F2B22D8}">
      <formula1>$AA$19:$AA$114</formula1>
    </dataValidation>
    <dataValidation type="list" allowBlank="1" showInputMessage="1" showErrorMessage="1" prompt="What changes are you expecting in your revenues" sqref="C15" xr:uid="{2E61C78E-468A-45F4-BAFB-E3DA3172ED9F}">
      <formula1>$AA$19:$AA$114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Cashflow Estimate</vt:lpstr>
      <vt:lpstr>Summary Cashflow Estimate</vt:lpstr>
      <vt:lpstr>EXAMPLE Detailed Cashflow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Stamp</dc:creator>
  <cp:lastModifiedBy>Matt Chesterman</cp:lastModifiedBy>
  <dcterms:created xsi:type="dcterms:W3CDTF">2020-04-09T07:38:24Z</dcterms:created>
  <dcterms:modified xsi:type="dcterms:W3CDTF">2020-04-14T10:28:36Z</dcterms:modified>
</cp:coreProperties>
</file>